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DB8F4768-53FF-4C48-9C29-73A4511B2D9E}" xr6:coauthVersionLast="47" xr6:coauthVersionMax="47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-108" yWindow="-108" windowWidth="23256" windowHeight="12456" xr2:uid="{00000000-000D-0000-FFFF-FFFF00000000}"/>
  </bookViews>
  <sheets>
    <sheet name="NEF_ND" sheetId="1" r:id="rId1"/>
  </sheets>
  <definedNames>
    <definedName name="ANEXO">#REF!</definedName>
    <definedName name="_xlnm.Print_Area" localSheetId="0">NEF_ND!$B$4:$D$309</definedName>
    <definedName name="_xlnm.Print_Titles" localSheetId="0">NEF_ND!$4:$7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9" i="1" l="1"/>
  <c r="C78" i="1"/>
  <c r="C74" i="1"/>
  <c r="D266" i="1" l="1"/>
  <c r="D258" i="1" l="1"/>
  <c r="C229" i="1" l="1"/>
  <c r="C76" i="1" l="1"/>
  <c r="C19" i="1" l="1"/>
  <c r="C13" i="1" l="1"/>
  <c r="C11" i="1" s="1"/>
  <c r="D298" i="1" l="1"/>
  <c r="C47" i="1" l="1"/>
  <c r="D217" i="1" l="1"/>
  <c r="C217" i="1"/>
  <c r="D253" i="1"/>
  <c r="D245" i="1"/>
</calcChain>
</file>

<file path=xl/sharedStrings.xml><?xml version="1.0" encoding="utf-8"?>
<sst xmlns="http://schemas.openxmlformats.org/spreadsheetml/2006/main" count="279" uniqueCount="226">
  <si>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</si>
  <si>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</si>
  <si>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</si>
  <si>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</si>
  <si>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</si>
  <si>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</si>
  <si>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</si>
  <si>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</si>
  <si>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</si>
  <si>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</si>
  <si>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</si>
  <si>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>B. Derechos a Recibir Efectivo y Equivalentes y Bienes o Servicios a Recibir</t>
  </si>
  <si>
    <t xml:space="preserve">1. Por Tipo de Contribución </t>
  </si>
  <si>
    <t>Se informará el monto que se encuentre pendiente de cobro  y por recuperar de hasta cinco ejercicios anteriores</t>
  </si>
  <si>
    <t xml:space="preserve">Montos sujetos a algún tipo de juicio con una antigúedad mayor a la señalada y la factibilidad de cobro 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</si>
  <si>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</si>
  <si>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</si>
  <si>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</si>
  <si>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</si>
  <si>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</si>
  <si>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</si>
  <si>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</si>
  <si>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</si>
  <si>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r>
      <t xml:space="preserve">1. Bienes disponibles para su transformacion </t>
    </r>
    <r>
      <rPr>
        <sz val="9"/>
        <rFont val="Arial"/>
        <family val="2"/>
      </rPr>
      <t>(aquéllos que se encuentren en la cuenta de Inventarios)</t>
    </r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</si>
  <si>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</si>
  <si>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</si>
  <si>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</si>
  <si>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</si>
  <si>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</si>
  <si>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</si>
  <si>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</si>
  <si>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</si>
  <si>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</si>
  <si>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</si>
  <si>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</si>
  <si>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</si>
  <si>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</si>
  <si>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</si>
  <si>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</si>
  <si>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</si>
  <si>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</si>
  <si>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</si>
  <si>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</si>
  <si>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</si>
  <si>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</si>
  <si>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</si>
  <si>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d) Otro ctriterio aplicable</t>
  </si>
  <si>
    <t>G. Otros Activos</t>
  </si>
  <si>
    <t>Se informará de las cuentas por tipo:</t>
  </si>
  <si>
    <t>1. Circulante</t>
  </si>
  <si>
    <t>Montos totales asociados</t>
  </si>
  <si>
    <t>Caracteristicas cualitativas significativas que les impacten financieramnete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</si>
  <si>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</si>
  <si>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</si>
  <si>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</si>
  <si>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</si>
  <si>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</si>
  <si>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</si>
  <si>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Naturaleza de los recursos y sus carácterísticas cualitativas significativas que les afecten o puediran afectarles financieramente</t>
  </si>
  <si>
    <t>2. A Largo Plazo</t>
  </si>
  <si>
    <t>C. Cuentas de los Pasivos Diferidos y Otros</t>
  </si>
  <si>
    <t>1.Pasivos Diferidos</t>
  </si>
  <si>
    <t>Se informará el tipo, monto, naturaleza de los recursos, asi como las carácterísticas significativas que les impacten o puediran impactarles financieramente</t>
  </si>
  <si>
    <t>2. Otros</t>
  </si>
  <si>
    <t>II) NOTAS AL ESTADO DE ACTIVIDADES</t>
  </si>
  <si>
    <t>A. Ingesos de Gestión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</si>
  <si>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</si>
  <si>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</si>
  <si>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</si>
  <si>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</si>
  <si>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</si>
  <si>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</si>
  <si>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</si>
  <si>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</si>
  <si>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</si>
  <si>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</si>
  <si>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</si>
  <si>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</si>
  <si>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</si>
  <si>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</si>
  <si>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</si>
  <si>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</si>
  <si>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</si>
  <si>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</si>
  <si>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</si>
  <si>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</si>
  <si>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</si>
  <si>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</si>
  <si>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</si>
  <si>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</si>
  <si>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</si>
  <si>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</si>
  <si>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</si>
  <si>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</si>
  <si>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</si>
  <si>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>Subsidios y otras ayudas</t>
  </si>
  <si>
    <t xml:space="preserve">3. Participaciones y aportaciones </t>
  </si>
  <si>
    <t xml:space="preserve">4. Otros gastos y perdidas extraordinarias </t>
  </si>
  <si>
    <t>5. Ingresos y gastos extraordinarios, que en lo individual representen el 10% o más del total de los gastos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</si>
  <si>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</si>
  <si>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</si>
  <si>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</si>
  <si>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</si>
  <si>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</si>
  <si>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</si>
  <si>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</si>
  <si>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</si>
  <si>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</si>
  <si>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</si>
  <si>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</si>
  <si>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</si>
  <si>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</si>
  <si>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</si>
  <si>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</si>
  <si>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</si>
  <si>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</si>
  <si>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</si>
  <si>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</si>
  <si>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</si>
  <si>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</si>
  <si>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</si>
  <si>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</si>
  <si>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</si>
  <si>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</si>
  <si>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</si>
  <si>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</si>
  <si>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</si>
  <si>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</si>
  <si>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</si>
  <si>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</si>
  <si>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</si>
  <si>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</si>
  <si>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</si>
  <si>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</si>
  <si>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</si>
  <si>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</si>
  <si>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</si>
  <si>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</si>
  <si>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</si>
  <si>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</si>
  <si>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</si>
  <si>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</si>
  <si>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</si>
  <si>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</si>
  <si>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</si>
  <si>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</si>
  <si>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</si>
  <si>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</si>
  <si>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</si>
  <si>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</si>
  <si>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</si>
  <si>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</si>
  <si>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</si>
  <si>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</si>
  <si>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</si>
  <si>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</si>
  <si>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</si>
  <si>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</si>
  <si>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</si>
  <si>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</si>
  <si>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</si>
  <si>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</si>
  <si>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</si>
  <si>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</si>
  <si>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</si>
  <si>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</si>
  <si>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</si>
  <si>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</si>
  <si>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</si>
  <si>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</si>
  <si>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</si>
  <si>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</si>
  <si>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</si>
  <si>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</si>
  <si>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</si>
  <si>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</si>
  <si>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3.7  Otros Gastos Contables No Presupuestarios</t>
  </si>
  <si>
    <t>4. Total de Gastos Contables</t>
  </si>
  <si>
    <t xml:space="preserve">La ASE proporciona el formato de Notas de Desglose, sin embargo, los Entes Públicos podrán presentar la información que concierne a este rubro en el formato de su libre elección, siempre y cuando se trate de un libro de Excel.                                                                                                                               </t>
  </si>
  <si>
    <t>Auditoría Superior del Estado</t>
  </si>
  <si>
    <t>No existe amortización en los activos intangibles a la fecha.</t>
  </si>
  <si>
    <t>Durante este ejercicio fiscal no se presentaron variaciones al Patrimonio Contribuido.</t>
  </si>
  <si>
    <t>Bajo protesta de decir verdad declaramos que los Estados Financieros y sus notas, son razonablemente correctos y son responsabilidad del emisor</t>
  </si>
  <si>
    <t>1241-1-51101 Muebles de Oficina y Estantería</t>
  </si>
  <si>
    <t>1241-3-51501 Equipo de Coputo y Tec. de la Información</t>
  </si>
  <si>
    <t>1241-9-51901 Otros Mobiliarios y Eq. De Administración</t>
  </si>
  <si>
    <t>1242-1-52101 Eq. Y aparatos Audiovisulaes</t>
  </si>
  <si>
    <t>1242-3-52301 Cámaras Fotog´raficas y de Video</t>
  </si>
  <si>
    <t>1243-1-53101 Equipo Médico y de Laboratorio</t>
  </si>
  <si>
    <t>1244-1-54101 Vehículos y Equipo de Transporte</t>
  </si>
  <si>
    <t>1246-4-56401 Sist. De aire acondicionado, calefacc. Y de refrigeración industrial y comercial</t>
  </si>
  <si>
    <t>1246-5-56501 Equipos de Comunicación y telecomunicación</t>
  </si>
  <si>
    <t>1246-6-56601 Eq. De Generación Elec., aparatos y acc. Eléctricos</t>
  </si>
  <si>
    <t>1246-7-56701 Herramientas y máquinas-Herramienta</t>
  </si>
  <si>
    <t>1246-9-56901 Otros Equipos</t>
  </si>
  <si>
    <t>1263-51101 Dep.Acum. De Muebles de Oficina y Estantería</t>
  </si>
  <si>
    <t>1263-51501 Dep. Acum. De Equipo de Computo y Tec. De Inf.</t>
  </si>
  <si>
    <t>1263-51901 Dep. Acum. De Otros Mobiliarios y Eq. De Admón.</t>
  </si>
  <si>
    <t>1263-52101 Dep. Acum. De Equipos y Aoaratos Audivisuales</t>
  </si>
  <si>
    <t>1263-52301 Dep. Acum. De Cámaras Fotográficas y de Video</t>
  </si>
  <si>
    <t>1263-53101 Dep. Acum. De Equipo Médico y de Laboratorio</t>
  </si>
  <si>
    <t>1263-54101 Dep. Acum. De Vehículos y Equipo Terrestre</t>
  </si>
  <si>
    <t>1263-56401 Dep. Acum. De Sist. De Aire Acond., Calefacc. Y Refrigeración Industrial.</t>
  </si>
  <si>
    <t>1263-56501 Dep. Acum. De Equipo de Comunicación y Telecomunicación</t>
  </si>
  <si>
    <t>1263-56601 Dep. Acum. De Equipos de Generación Eléctrica, aparatos y Acc. Eléctricos</t>
  </si>
  <si>
    <t>1263-56701 Dep. Acum. De Herramientas y Máquinas-Herramientas</t>
  </si>
  <si>
    <t>1263-56901 Dep. Acum. De Otros Equipos</t>
  </si>
  <si>
    <t>Total de Depreciación Acumulada</t>
  </si>
  <si>
    <t>1251-1-59101 Software</t>
  </si>
  <si>
    <t>1254-1-59701 Licencias Informáticas e Intelectuales</t>
  </si>
  <si>
    <t xml:space="preserve">La antigüedad de la cuenta es menor de 90 dias, con factibilidad de pago y corresponde a cuentas por pagar a proveedores e impuestos por pagar. </t>
  </si>
  <si>
    <t>Corresponde de un depósito en garantía a la Comisión Federal de Electricidad para la instalación de la energía eleçtrica para el Local 2 en arrendamiento.</t>
  </si>
  <si>
    <t>2023</t>
  </si>
  <si>
    <t>2024</t>
  </si>
  <si>
    <t>Desglosar ESF Detallado</t>
  </si>
  <si>
    <t>3220-2023</t>
  </si>
  <si>
    <t>3251-2023</t>
  </si>
  <si>
    <t>3.6  Materiales y Suministros</t>
  </si>
  <si>
    <t>Depreciación Acumulada al 30 de Septiembre de 2024</t>
  </si>
  <si>
    <t>1265-59701 Amort. Acum. De Licencias Infórmaticas e intel</t>
  </si>
  <si>
    <t>Al 31 de Diciembre de 2024</t>
  </si>
  <si>
    <t>Correspondiente del 01 de Enero al 31 de Diciembre de 2024</t>
  </si>
  <si>
    <t>Existe una variación de $3,296,599.23 correspondientes a rectificaciones de resultados de ejercicios anteriores y el resultado del ejercicio del año en curso.</t>
  </si>
  <si>
    <t>Corresponden a las ministraciones que nos envía la Secretaría de Hacienda mensualmente, de acuerdo al presupuesto aprobado. Incluye el recurso para armonización contable SEVAC</t>
  </si>
  <si>
    <t>Corresponden a los rendimientos financieros de las cuentas de inversion durante el  ejercicio fiscal 2024.</t>
  </si>
  <si>
    <t>El cálculo de la depreciación de los bienes muebles corresponde a todos los rubros activos.  El monto de la depreciación de acumulada en este ejercicio  es de $28,267,160.03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</si>
</sst>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5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wrapText="1" indent="2"/>
    </xf>
    <xf numFmtId="49" fontId="4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4"/>
    </xf>
    <xf numFmtId="49" fontId="2" fillId="0" borderId="14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4"/>
    </xf>
    <xf numFmtId="49" fontId="4" fillId="0" borderId="11" xfId="0" applyNumberFormat="1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4"/>
    </xf>
    <xf numFmtId="49" fontId="2" fillId="0" borderId="11" xfId="0" applyNumberFormat="1" applyFont="1" applyBorder="1" applyAlignment="1">
      <alignment horizontal="left" vertical="center" wrapText="1" indent="5"/>
    </xf>
    <xf numFmtId="49" fontId="2" fillId="0" borderId="20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3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49" fontId="2" fillId="0" borderId="11" xfId="0" applyNumberFormat="1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49" fontId="2" fillId="0" borderId="17" xfId="0" applyNumberFormat="1" applyFont="1" applyBorder="1" applyAlignment="1">
      <alignment horizontal="left" vertical="center" wrapText="1" indent="5"/>
    </xf>
    <xf numFmtId="49" fontId="4" fillId="0" borderId="11" xfId="0" applyNumberFormat="1" applyFont="1" applyBorder="1" applyAlignment="1">
      <alignment horizontal="left" vertical="center" wrapText="1" indent="4"/>
    </xf>
    <xf numFmtId="49" fontId="4" fillId="0" borderId="20" xfId="0" applyNumberFormat="1" applyFont="1" applyBorder="1" applyAlignment="1">
      <alignment horizontal="left" vertical="center" wrapText="1" indent="4"/>
    </xf>
    <xf numFmtId="49" fontId="2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 indent="4"/>
    </xf>
    <xf numFmtId="0" fontId="2" fillId="0" borderId="17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 indent="5"/>
    </xf>
    <xf numFmtId="49" fontId="2" fillId="0" borderId="20" xfId="0" applyNumberFormat="1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indent="4"/>
    </xf>
    <xf numFmtId="0" fontId="2" fillId="0" borderId="1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4"/>
    </xf>
    <xf numFmtId="49" fontId="4" fillId="0" borderId="11" xfId="0" applyNumberFormat="1" applyFont="1" applyBorder="1" applyAlignment="1">
      <alignment horizontal="left" vertical="center" indent="3"/>
    </xf>
    <xf numFmtId="0" fontId="2" fillId="0" borderId="6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wrapText="1" indent="6"/>
    </xf>
    <xf numFmtId="49" fontId="2" fillId="0" borderId="14" xfId="0" applyNumberFormat="1" applyFont="1" applyBorder="1" applyAlignment="1">
      <alignment horizontal="left" vertical="center" wrapText="1" indent="6"/>
    </xf>
    <xf numFmtId="49" fontId="2" fillId="0" borderId="17" xfId="0" applyNumberFormat="1" applyFont="1" applyBorder="1" applyAlignment="1">
      <alignment horizontal="left" vertical="center" wrapText="1" indent="6"/>
    </xf>
    <xf numFmtId="49" fontId="2" fillId="0" borderId="20" xfId="0" applyNumberFormat="1" applyFont="1" applyBorder="1" applyAlignment="1">
      <alignment horizontal="left" vertical="center" wrapText="1" indent="6"/>
    </xf>
    <xf numFmtId="49" fontId="4" fillId="0" borderId="11" xfId="0" applyNumberFormat="1" applyFont="1" applyBorder="1" applyAlignment="1">
      <alignment horizontal="left" vertical="center" wrapText="1" indent="5"/>
    </xf>
    <xf numFmtId="49" fontId="4" fillId="0" borderId="20" xfId="0" applyNumberFormat="1" applyFont="1" applyBorder="1" applyAlignment="1">
      <alignment horizontal="left" vertical="center" wrapText="1" indent="5"/>
    </xf>
    <xf numFmtId="49" fontId="2" fillId="0" borderId="6" xfId="0" applyNumberFormat="1" applyFont="1" applyBorder="1" applyAlignment="1">
      <alignment horizontal="left" vertical="center" wrapText="1" indent="5"/>
    </xf>
    <xf numFmtId="49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wrapText="1" indent="3"/>
    </xf>
    <xf numFmtId="0" fontId="2" fillId="0" borderId="26" xfId="0" applyFont="1" applyBorder="1" applyAlignment="1">
      <alignment horizontal="left" vertical="center" wrapText="1" indent="3"/>
    </xf>
    <xf numFmtId="0" fontId="4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wrapText="1"/>
    </xf>
    <xf numFmtId="4" fontId="7" fillId="0" borderId="49" xfId="0" applyNumberFormat="1" applyFont="1" applyBorder="1" applyAlignment="1">
      <alignment horizontal="right" vertical="center" wrapText="1"/>
    </xf>
    <xf numFmtId="0" fontId="7" fillId="0" borderId="42" xfId="0" applyFont="1" applyBorder="1" applyAlignment="1">
      <alignment horizontal="left" vertical="center" wrapText="1" indent="1"/>
    </xf>
    <xf numFmtId="4" fontId="7" fillId="0" borderId="32" xfId="0" applyNumberFormat="1" applyFont="1" applyBorder="1" applyAlignment="1">
      <alignment horizontal="right" vertical="center" wrapText="1"/>
    </xf>
    <xf numFmtId="0" fontId="0" fillId="0" borderId="4" xfId="0" applyBorder="1"/>
    <xf numFmtId="4" fontId="7" fillId="0" borderId="51" xfId="0" applyNumberFormat="1" applyFont="1" applyBorder="1" applyAlignment="1">
      <alignment horizontal="right" vertical="center" wrapText="1"/>
    </xf>
    <xf numFmtId="0" fontId="2" fillId="0" borderId="42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3" borderId="29" xfId="0" applyFont="1" applyFill="1" applyBorder="1" applyAlignment="1">
      <alignment horizontal="center" vertical="center"/>
    </xf>
    <xf numFmtId="4" fontId="7" fillId="0" borderId="45" xfId="0" applyNumberFormat="1" applyFont="1" applyBorder="1" applyAlignment="1" applyProtection="1">
      <alignment vertical="center" wrapText="1"/>
      <protection locked="0"/>
    </xf>
    <xf numFmtId="4" fontId="7" fillId="0" borderId="45" xfId="0" applyNumberFormat="1" applyFont="1" applyBorder="1" applyAlignment="1" applyProtection="1">
      <alignment horizontal="right" vertical="center" wrapText="1"/>
      <protection locked="0"/>
    </xf>
    <xf numFmtId="4" fontId="7" fillId="0" borderId="47" xfId="0" applyNumberFormat="1" applyFont="1" applyBorder="1" applyAlignment="1" applyProtection="1">
      <alignment horizontal="right" vertical="center" wrapText="1"/>
      <protection locked="0"/>
    </xf>
    <xf numFmtId="4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4" fontId="7" fillId="0" borderId="45" xfId="0" applyNumberFormat="1" applyFont="1" applyBorder="1" applyAlignment="1">
      <alignment horizontal="right" vertical="center" wrapText="1"/>
    </xf>
    <xf numFmtId="4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/>
    </xf>
    <xf numFmtId="4" fontId="2" fillId="0" borderId="8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49" fontId="2" fillId="0" borderId="0" xfId="0" applyNumberFormat="1" applyFont="1" applyAlignment="1">
      <alignment horizontal="left" vertical="center" wrapText="1" indent="5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>
      <alignment horizontal="left" vertical="center" wrapText="1" indent="5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>
      <alignment vertical="center"/>
    </xf>
    <xf numFmtId="4" fontId="9" fillId="0" borderId="43" xfId="0" applyNumberFormat="1" applyFont="1" applyBorder="1" applyAlignment="1">
      <alignment horizontal="left" vertical="center" wrapText="1" indent="1"/>
    </xf>
    <xf numFmtId="4" fontId="9" fillId="0" borderId="0" xfId="0" applyNumberFormat="1" applyFont="1" applyAlignment="1">
      <alignment horizontal="right"/>
    </xf>
    <xf numFmtId="0" fontId="9" fillId="0" borderId="33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right" vertical="center" wrapText="1" indent="3"/>
    </xf>
    <xf numFmtId="0" fontId="2" fillId="0" borderId="5" xfId="0" applyFont="1" applyBorder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49" fontId="5" fillId="0" borderId="0" xfId="1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2"/>
    </xf>
    <xf numFmtId="4" fontId="5" fillId="0" borderId="0" xfId="0" applyNumberFormat="1" applyFont="1" applyAlignment="1">
      <alignment vertical="center"/>
    </xf>
    <xf numFmtId="4" fontId="2" fillId="0" borderId="36" xfId="0" applyNumberFormat="1" applyFont="1" applyBorder="1" applyAlignment="1" applyProtection="1">
      <alignment horizontal="center"/>
      <protection locked="0"/>
    </xf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0" fontId="4" fillId="3" borderId="41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24" xfId="1" applyFont="1" applyBorder="1"/>
    <xf numFmtId="43" fontId="0" fillId="0" borderId="50" xfId="1" applyFont="1" applyBorder="1"/>
    <xf numFmtId="43" fontId="0" fillId="0" borderId="53" xfId="1" applyFont="1" applyBorder="1"/>
    <xf numFmtId="49" fontId="2" fillId="0" borderId="45" xfId="0" applyNumberFormat="1" applyFont="1" applyBorder="1" applyAlignment="1">
      <alignment horizontal="left" vertical="center" wrapText="1" indent="3"/>
    </xf>
    <xf numFmtId="49" fontId="2" fillId="0" borderId="13" xfId="0" applyNumberFormat="1" applyFont="1" applyBorder="1" applyAlignment="1">
      <alignment horizontal="left" vertical="center" wrapText="1" indent="3"/>
    </xf>
    <xf numFmtId="49" fontId="2" fillId="0" borderId="45" xfId="0" applyNumberFormat="1" applyFont="1" applyBorder="1" applyAlignment="1">
      <alignment horizontal="left" vertical="center" wrapText="1" indent="6"/>
    </xf>
    <xf numFmtId="43" fontId="2" fillId="0" borderId="17" xfId="1" applyFont="1" applyBorder="1" applyAlignment="1">
      <alignment horizontal="center" vertical="center"/>
    </xf>
    <xf numFmtId="43" fontId="2" fillId="0" borderId="23" xfId="1" applyFont="1" applyBorder="1" applyAlignment="1">
      <alignment horizontal="center" vertical="center"/>
    </xf>
    <xf numFmtId="43" fontId="2" fillId="0" borderId="11" xfId="1" applyFont="1" applyBorder="1" applyAlignment="1" applyProtection="1">
      <alignment horizontal="center" vertical="center"/>
      <protection locked="0"/>
    </xf>
    <xf numFmtId="43" fontId="2" fillId="0" borderId="24" xfId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wrapText="1" indent="2"/>
    </xf>
    <xf numFmtId="0" fontId="7" fillId="0" borderId="14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left" vertical="center" indent="2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2"/>
    </xf>
    <xf numFmtId="0" fontId="7" fillId="0" borderId="46" xfId="0" applyFont="1" applyBorder="1" applyAlignment="1">
      <alignment horizontal="left" vertical="center" wrapText="1" indent="2"/>
    </xf>
    <xf numFmtId="0" fontId="7" fillId="0" borderId="30" xfId="0" applyFont="1" applyBorder="1" applyAlignment="1">
      <alignment horizontal="left" vertical="center" wrapText="1" indent="1"/>
    </xf>
    <xf numFmtId="0" fontId="7" fillId="0" borderId="48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2"/>
    </xf>
    <xf numFmtId="0" fontId="7" fillId="0" borderId="38" xfId="0" applyFont="1" applyBorder="1" applyAlignment="1">
      <alignment horizontal="left" vertical="center" wrapText="1" indent="2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2" fillId="0" borderId="46" xfId="0" applyNumberFormat="1" applyFont="1" applyBorder="1" applyAlignment="1" applyProtection="1">
      <alignment horizontal="left" vertical="center"/>
      <protection locked="0"/>
    </xf>
    <xf numFmtId="4" fontId="2" fillId="0" borderId="25" xfId="0" applyNumberFormat="1" applyFont="1" applyBorder="1" applyAlignment="1" applyProtection="1">
      <alignment horizontal="left" vertical="center"/>
      <protection locked="0"/>
    </xf>
    <xf numFmtId="4" fontId="2" fillId="0" borderId="3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3" borderId="42" xfId="0" applyNumberFormat="1" applyFont="1" applyFill="1" applyBorder="1" applyAlignment="1">
      <alignment horizontal="center" vertical="center" wrapText="1"/>
    </xf>
    <xf numFmtId="49" fontId="4" fillId="3" borderId="43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4" fontId="2" fillId="0" borderId="35" xfId="0" applyNumberFormat="1" applyFont="1" applyBorder="1" applyAlignment="1" applyProtection="1">
      <alignment horizontal="left" vertical="center"/>
      <protection locked="0"/>
    </xf>
    <xf numFmtId="4" fontId="2" fillId="0" borderId="13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4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3" fontId="2" fillId="0" borderId="12" xfId="1" applyFont="1" applyBorder="1" applyAlignment="1" applyProtection="1">
      <alignment horizontal="center" vertical="center"/>
      <protection locked="0"/>
    </xf>
    <xf numFmtId="43" fontId="2" fillId="0" borderId="13" xfId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43" fontId="2" fillId="0" borderId="18" xfId="1" applyFont="1" applyBorder="1" applyAlignment="1">
      <alignment horizontal="center" vertical="center"/>
    </xf>
    <xf numFmtId="43" fontId="2" fillId="0" borderId="19" xfId="1" applyFont="1" applyBorder="1" applyAlignment="1">
      <alignment horizontal="center" vertical="center"/>
    </xf>
    <xf numFmtId="43" fontId="2" fillId="0" borderId="35" xfId="1" applyFont="1" applyBorder="1" applyAlignment="1" applyProtection="1">
      <alignment horizontal="center" vertical="center"/>
      <protection locked="0"/>
    </xf>
    <xf numFmtId="43" fontId="2" fillId="0" borderId="21" xfId="1" applyFont="1" applyBorder="1" applyAlignment="1" applyProtection="1">
      <alignment horizontal="center" vertical="center"/>
      <protection locked="0"/>
    </xf>
    <xf numFmtId="43" fontId="2" fillId="0" borderId="22" xfId="1" applyFont="1" applyBorder="1" applyAlignment="1" applyProtection="1">
      <alignment horizontal="center" vertical="center"/>
      <protection locked="0"/>
    </xf>
    <xf numFmtId="43" fontId="2" fillId="0" borderId="30" xfId="1" applyFont="1" applyBorder="1" applyAlignment="1" applyProtection="1">
      <alignment horizontal="center" vertical="center"/>
      <protection locked="0"/>
    </xf>
    <xf numFmtId="43" fontId="2" fillId="0" borderId="31" xfId="1" applyFont="1" applyBorder="1" applyAlignment="1" applyProtection="1">
      <alignment horizontal="center" vertical="center"/>
      <protection locked="0"/>
    </xf>
    <xf numFmtId="43" fontId="2" fillId="0" borderId="15" xfId="1" applyFont="1" applyBorder="1" applyAlignment="1" applyProtection="1">
      <alignment horizontal="left" vertical="center" wrapText="1"/>
      <protection locked="0"/>
    </xf>
    <xf numFmtId="43" fontId="2" fillId="0" borderId="16" xfId="1" applyFont="1" applyBorder="1" applyAlignment="1" applyProtection="1">
      <alignment horizontal="left" vertical="center" wrapText="1"/>
      <protection locked="0"/>
    </xf>
    <xf numFmtId="43" fontId="2" fillId="0" borderId="26" xfId="1" applyFont="1" applyBorder="1" applyAlignment="1">
      <alignment horizontal="center" vertical="center"/>
    </xf>
    <xf numFmtId="43" fontId="2" fillId="0" borderId="27" xfId="1" applyFont="1" applyBorder="1" applyAlignment="1">
      <alignment horizontal="center" vertical="center"/>
    </xf>
    <xf numFmtId="43" fontId="4" fillId="0" borderId="28" xfId="1" applyFont="1" applyBorder="1" applyAlignment="1" applyProtection="1">
      <alignment horizontal="center" vertical="center"/>
      <protection locked="0"/>
    </xf>
    <xf numFmtId="43" fontId="4" fillId="0" borderId="29" xfId="1" applyFont="1" applyBorder="1" applyAlignment="1" applyProtection="1">
      <alignment horizontal="center" vertical="center"/>
      <protection locked="0"/>
    </xf>
    <xf numFmtId="43" fontId="4" fillId="0" borderId="11" xfId="1" applyFont="1" applyBorder="1" applyAlignment="1" applyProtection="1">
      <alignment horizontal="center" vertical="center"/>
      <protection locked="0"/>
    </xf>
    <xf numFmtId="43" fontId="4" fillId="0" borderId="24" xfId="1" applyFont="1" applyBorder="1" applyAlignment="1" applyProtection="1">
      <alignment horizontal="center" vertical="center"/>
      <protection locked="0"/>
    </xf>
    <xf numFmtId="43" fontId="2" fillId="0" borderId="11" xfId="1" applyFont="1" applyBorder="1" applyAlignment="1" applyProtection="1">
      <alignment horizontal="center" vertical="center" wrapText="1"/>
      <protection locked="0"/>
    </xf>
    <xf numFmtId="43" fontId="2" fillId="0" borderId="24" xfId="1" applyFont="1" applyBorder="1" applyAlignment="1" applyProtection="1">
      <alignment horizontal="center" vertical="center" wrapText="1"/>
      <protection locked="0"/>
    </xf>
    <xf numFmtId="43" fontId="2" fillId="0" borderId="20" xfId="1" applyFont="1" applyBorder="1" applyAlignment="1" applyProtection="1">
      <alignment horizontal="center" vertical="center"/>
      <protection locked="0"/>
    </xf>
    <xf numFmtId="43" fontId="2" fillId="0" borderId="25" xfId="1" applyFont="1" applyBorder="1" applyAlignment="1" applyProtection="1">
      <alignment horizontal="center" vertical="center"/>
      <protection locked="0"/>
    </xf>
    <xf numFmtId="43" fontId="2" fillId="0" borderId="21" xfId="1" applyFont="1" applyBorder="1" applyAlignment="1" applyProtection="1">
      <alignment horizontal="center" vertical="center" wrapText="1"/>
      <protection locked="0"/>
    </xf>
    <xf numFmtId="43" fontId="2" fillId="0" borderId="22" xfId="1" applyFont="1" applyBorder="1" applyAlignment="1" applyProtection="1">
      <alignment horizontal="center" vertical="center" wrapText="1"/>
      <protection locked="0"/>
    </xf>
    <xf numFmtId="43" fontId="2" fillId="0" borderId="18" xfId="1" applyFont="1" applyBorder="1" applyAlignment="1">
      <alignment horizontal="center" vertical="center" wrapText="1"/>
    </xf>
    <xf numFmtId="43" fontId="2" fillId="0" borderId="19" xfId="1" applyFont="1" applyBorder="1" applyAlignment="1">
      <alignment horizontal="center" vertical="center" wrapText="1"/>
    </xf>
    <xf numFmtId="43" fontId="2" fillId="0" borderId="12" xfId="1" applyFont="1" applyBorder="1" applyAlignment="1" applyProtection="1">
      <alignment horizontal="center" vertical="center" wrapText="1"/>
      <protection locked="0"/>
    </xf>
    <xf numFmtId="43" fontId="2" fillId="0" borderId="13" xfId="1" applyFont="1" applyBorder="1" applyAlignment="1" applyProtection="1">
      <alignment horizontal="center" vertical="center" wrapText="1"/>
      <protection locked="0"/>
    </xf>
    <xf numFmtId="43" fontId="4" fillId="0" borderId="12" xfId="1" applyFont="1" applyBorder="1" applyAlignment="1" applyProtection="1">
      <alignment horizontal="center" vertical="center" wrapText="1"/>
      <protection locked="0"/>
    </xf>
    <xf numFmtId="43" fontId="4" fillId="0" borderId="13" xfId="1" applyFont="1" applyBorder="1" applyAlignment="1" applyProtection="1">
      <alignment horizontal="center" vertical="center" wrapText="1"/>
      <protection locked="0"/>
    </xf>
    <xf numFmtId="43" fontId="2" fillId="0" borderId="12" xfId="1" applyFont="1" applyFill="1" applyBorder="1" applyAlignment="1" applyProtection="1">
      <alignment horizontal="center" vertical="center" wrapText="1"/>
      <protection locked="0"/>
    </xf>
    <xf numFmtId="43" fontId="2" fillId="0" borderId="13" xfId="1" applyFont="1" applyFill="1" applyBorder="1" applyAlignment="1" applyProtection="1">
      <alignment horizontal="center" vertical="center" wrapText="1"/>
      <protection locked="0"/>
    </xf>
    <xf numFmtId="43" fontId="2" fillId="0" borderId="6" xfId="1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 applyProtection="1">
      <alignment horizontal="center" vertical="center"/>
      <protection locked="0"/>
    </xf>
    <xf numFmtId="43" fontId="4" fillId="0" borderId="3" xfId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3" fontId="4" fillId="0" borderId="6" xfId="1" applyFont="1" applyFill="1" applyBorder="1" applyAlignment="1">
      <alignment horizontal="center" vertical="center" wrapText="1"/>
    </xf>
    <xf numFmtId="43" fontId="4" fillId="0" borderId="8" xfId="1" applyFont="1" applyFill="1" applyBorder="1" applyAlignment="1">
      <alignment horizontal="center" vertical="center" wrapText="1"/>
    </xf>
    <xf numFmtId="43" fontId="2" fillId="0" borderId="15" xfId="1" applyFont="1" applyFill="1" applyBorder="1" applyAlignment="1" applyProtection="1">
      <alignment horizontal="center" vertical="center" wrapText="1"/>
      <protection locked="0"/>
    </xf>
    <xf numFmtId="43" fontId="2" fillId="0" borderId="16" xfId="1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illares 2" xfId="2" xr:uid="{9D85BD26-BF67-4079-AC99-2844FFF1303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2026418</xdr:colOff>
      <xdr:row>304</xdr:row>
      <xdr:rowOff>50245</xdr:rowOff>
    </xdr:from>
    <xdr:to>
      <xdr:col>3</xdr:col>
      <xdr:colOff>1361010</xdr:colOff>
      <xdr:row>308</xdr:row>
      <xdr:rowOff>121104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BFA37B-AE53-FDBC-2C18-C60F15AAA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0638" y="62768707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/>
  <dimension ref="A1:E308"/>
  <sheetViews>
    <sheetView showGridLines="0" tabSelected="1" topLeftCell="B287" zoomScale="91" zoomScaleNormal="91" workbookViewId="0">
      <selection activeCell="C313" sqref="C313"/>
    </sheetView>
  </sheetViews>
  <sheetFormatPr baseColWidth="10" defaultColWidth="11.5546875" defaultRowHeight="12" x14ac:dyDescent="0.3"/>
  <cols>
    <col min="1" max="1" width="2.6640625" style="2" customWidth="1"/>
    <col min="2" max="2" width="50.6640625" style="2" customWidth="1"/>
    <col min="3" max="3" width="55.44140625" style="87" customWidth="1"/>
    <col min="4" max="4" width="45.6640625" style="2" customWidth="1"/>
    <col min="5" max="5" width="37.6640625" style="98" customWidth="1"/>
    <col min="6" max="6" width="21.109375" style="2" customWidth="1"/>
    <col min="7" max="7" width="19.109375" style="2" customWidth="1"/>
    <col min="8" max="16384" width="11.5546875" style="2"/>
  </cols>
  <sheetData>
    <row r="1" spans="1:5" ht="12.6" thickBot="1" x14ac:dyDescent="0.35"/>
    <row r="2" spans="1:5" ht="29.4" customHeight="1" thickBot="1" x14ac:dyDescent="0.35">
      <c r="B2" s="121" t="s">
        <v>178</v>
      </c>
      <c r="C2" s="122"/>
      <c r="D2" s="123"/>
    </row>
    <row r="3" spans="1:5" ht="16.95" customHeight="1" thickBot="1" x14ac:dyDescent="0.35">
      <c r="B3" s="1"/>
      <c r="C3" s="88"/>
    </row>
    <row r="4" spans="1:5" ht="16.95" customHeight="1" x14ac:dyDescent="0.3">
      <c r="A4" s="1"/>
      <c r="B4" s="262" t="s">
        <v>179</v>
      </c>
      <c r="C4" s="263"/>
      <c r="D4" s="264"/>
    </row>
    <row r="5" spans="1:5" x14ac:dyDescent="0.3">
      <c r="A5" s="1"/>
      <c r="B5" s="265" t="s">
        <v>0</v>
      </c>
      <c r="C5" s="266"/>
      <c r="D5" s="267"/>
    </row>
    <row r="6" spans="1:5" x14ac:dyDescent="0.3">
      <c r="A6" s="1"/>
      <c r="B6" s="265" t="s">
        <v>1</v>
      </c>
      <c r="C6" s="266"/>
      <c r="D6" s="267"/>
    </row>
    <row r="7" spans="1:5" ht="15.75" customHeight="1" thickBot="1" x14ac:dyDescent="0.35">
      <c r="A7" s="1"/>
      <c r="B7" s="268" t="s">
        <v>220</v>
      </c>
      <c r="C7" s="269"/>
      <c r="D7" s="270"/>
    </row>
    <row r="8" spans="1:5" ht="30" customHeight="1" thickBot="1" x14ac:dyDescent="0.35">
      <c r="A8" s="1"/>
      <c r="B8" s="208" t="s">
        <v>2</v>
      </c>
      <c r="C8" s="209"/>
      <c r="D8" s="210"/>
      <c r="E8" s="98" t="s">
        <v>214</v>
      </c>
    </row>
    <row r="9" spans="1:5" ht="24.9" customHeight="1" thickBot="1" x14ac:dyDescent="0.35">
      <c r="A9" s="1"/>
      <c r="B9" s="3" t="s">
        <v>3</v>
      </c>
      <c r="C9" s="271">
        <v>42194673.299999997</v>
      </c>
      <c r="D9" s="272"/>
    </row>
    <row r="10" spans="1:5" ht="15" customHeight="1" thickBot="1" x14ac:dyDescent="0.35">
      <c r="A10" s="1"/>
      <c r="B10" s="3"/>
      <c r="C10" s="258"/>
      <c r="D10" s="259"/>
    </row>
    <row r="11" spans="1:5" x14ac:dyDescent="0.3">
      <c r="A11" s="1"/>
      <c r="B11" s="4" t="s">
        <v>4</v>
      </c>
      <c r="C11" s="260">
        <f>C12+C13</f>
        <v>7667785.1600000001</v>
      </c>
      <c r="D11" s="261"/>
    </row>
    <row r="12" spans="1:5" ht="24" x14ac:dyDescent="0.3">
      <c r="A12" s="1"/>
      <c r="B12" s="5" t="s">
        <v>5</v>
      </c>
      <c r="C12" s="256">
        <v>7667785.1600000001</v>
      </c>
      <c r="D12" s="257"/>
      <c r="E12" s="99"/>
    </row>
    <row r="13" spans="1:5" x14ac:dyDescent="0.3">
      <c r="A13" s="1"/>
      <c r="B13" s="5" t="s">
        <v>6</v>
      </c>
      <c r="C13" s="256">
        <f>SUM(C14:D17)</f>
        <v>0</v>
      </c>
      <c r="D13" s="257"/>
    </row>
    <row r="14" spans="1:5" ht="34.200000000000003" x14ac:dyDescent="0.3">
      <c r="A14" s="1"/>
      <c r="B14" s="6" t="s">
        <v>7</v>
      </c>
      <c r="C14" s="256"/>
      <c r="D14" s="257"/>
      <c r="E14" s="100"/>
    </row>
    <row r="15" spans="1:5" ht="11.4" x14ac:dyDescent="0.3">
      <c r="A15" s="1"/>
      <c r="B15" s="7" t="s">
        <v>8</v>
      </c>
      <c r="C15" s="256"/>
      <c r="D15" s="257"/>
    </row>
    <row r="16" spans="1:5" ht="11.4" x14ac:dyDescent="0.3">
      <c r="A16" s="1"/>
      <c r="B16" s="7" t="s">
        <v>9</v>
      </c>
      <c r="C16" s="252"/>
      <c r="D16" s="253"/>
    </row>
    <row r="17" spans="1:4" thickBot="1" x14ac:dyDescent="0.35">
      <c r="A17" s="1"/>
      <c r="B17" s="8" t="s">
        <v>10</v>
      </c>
      <c r="C17" s="273">
        <v>0</v>
      </c>
      <c r="D17" s="274"/>
    </row>
    <row r="18" spans="1:4" ht="11.4" x14ac:dyDescent="0.3">
      <c r="A18" s="1"/>
      <c r="B18" s="9"/>
      <c r="C18" s="250"/>
      <c r="D18" s="251"/>
    </row>
    <row r="19" spans="1:4" ht="24" x14ac:dyDescent="0.3">
      <c r="A19" s="1"/>
      <c r="B19" s="10" t="s">
        <v>11</v>
      </c>
      <c r="C19" s="254">
        <f>C27+C24</f>
        <v>79274.34</v>
      </c>
      <c r="D19" s="255"/>
    </row>
    <row r="20" spans="1:4" x14ac:dyDescent="0.3">
      <c r="A20" s="1"/>
      <c r="B20" s="11" t="s">
        <v>12</v>
      </c>
      <c r="C20" s="252"/>
      <c r="D20" s="253"/>
    </row>
    <row r="21" spans="1:4" ht="37.200000000000003" customHeight="1" x14ac:dyDescent="0.3">
      <c r="A21" s="1"/>
      <c r="B21" s="12" t="s">
        <v>13</v>
      </c>
      <c r="C21" s="256"/>
      <c r="D21" s="257"/>
    </row>
    <row r="22" spans="1:4" ht="36" customHeight="1" x14ac:dyDescent="0.3">
      <c r="A22" s="1"/>
      <c r="B22" s="12" t="s">
        <v>14</v>
      </c>
      <c r="C22" s="252"/>
      <c r="D22" s="253"/>
    </row>
    <row r="23" spans="1:4" ht="36" customHeight="1" x14ac:dyDescent="0.3">
      <c r="A23" s="1"/>
      <c r="B23" s="5" t="s">
        <v>15</v>
      </c>
      <c r="C23" s="252"/>
      <c r="D23" s="253"/>
    </row>
    <row r="24" spans="1:4" ht="11.4" x14ac:dyDescent="0.3">
      <c r="A24" s="1"/>
      <c r="B24" s="7" t="s">
        <v>16</v>
      </c>
      <c r="C24" s="252">
        <v>76447.34</v>
      </c>
      <c r="D24" s="253"/>
    </row>
    <row r="25" spans="1:4" ht="16.95" customHeight="1" x14ac:dyDescent="0.3">
      <c r="A25" s="1"/>
      <c r="B25" s="7" t="s">
        <v>17</v>
      </c>
      <c r="C25" s="252"/>
      <c r="D25" s="253"/>
    </row>
    <row r="26" spans="1:4" ht="11.4" x14ac:dyDescent="0.3">
      <c r="A26" s="1"/>
      <c r="B26" s="7" t="s">
        <v>18</v>
      </c>
      <c r="C26" s="252"/>
      <c r="D26" s="253"/>
    </row>
    <row r="27" spans="1:4" ht="11.4" x14ac:dyDescent="0.3">
      <c r="A27" s="1"/>
      <c r="B27" s="7" t="s">
        <v>19</v>
      </c>
      <c r="C27" s="252">
        <v>2827</v>
      </c>
      <c r="D27" s="253"/>
    </row>
    <row r="28" spans="1:4" ht="23.4" thickBot="1" x14ac:dyDescent="0.35">
      <c r="A28" s="1"/>
      <c r="B28" s="13" t="s">
        <v>20</v>
      </c>
      <c r="C28" s="248" t="s">
        <v>211</v>
      </c>
      <c r="D28" s="249"/>
    </row>
    <row r="29" spans="1:4" ht="11.4" x14ac:dyDescent="0.3">
      <c r="A29" s="1"/>
      <c r="B29" s="14"/>
      <c r="C29" s="250"/>
      <c r="D29" s="251"/>
    </row>
    <row r="30" spans="1:4" ht="24" x14ac:dyDescent="0.3">
      <c r="A30" s="1"/>
      <c r="B30" s="10" t="s">
        <v>21</v>
      </c>
      <c r="C30" s="252"/>
      <c r="D30" s="253"/>
    </row>
    <row r="31" spans="1:4" ht="34.5" customHeight="1" x14ac:dyDescent="0.3">
      <c r="A31" s="1"/>
      <c r="B31" s="5" t="s">
        <v>23</v>
      </c>
      <c r="C31" s="252"/>
      <c r="D31" s="253"/>
    </row>
    <row r="32" spans="1:4" ht="11.4" x14ac:dyDescent="0.3">
      <c r="A32" s="15" t="s">
        <v>22</v>
      </c>
      <c r="B32" s="7" t="s">
        <v>24</v>
      </c>
      <c r="C32" s="252"/>
      <c r="D32" s="253"/>
    </row>
    <row r="33" spans="1:5" ht="11.4" x14ac:dyDescent="0.3">
      <c r="A33" s="1"/>
      <c r="B33" s="7" t="s">
        <v>25</v>
      </c>
      <c r="C33" s="217"/>
      <c r="D33" s="218"/>
    </row>
    <row r="34" spans="1:5" s="16" customFormat="1" ht="22.8" x14ac:dyDescent="0.3">
      <c r="A34" s="2"/>
      <c r="B34" s="7" t="s">
        <v>26</v>
      </c>
      <c r="C34" s="217"/>
      <c r="D34" s="218"/>
      <c r="E34" s="101"/>
    </row>
    <row r="35" spans="1:5" s="16" customFormat="1" ht="22.8" x14ac:dyDescent="0.3">
      <c r="B35" s="7" t="s">
        <v>27</v>
      </c>
      <c r="C35" s="217"/>
      <c r="D35" s="218"/>
      <c r="E35" s="101"/>
    </row>
    <row r="36" spans="1:5" s="16" customFormat="1" x14ac:dyDescent="0.3">
      <c r="B36" s="5" t="s">
        <v>28</v>
      </c>
      <c r="C36" s="217">
        <v>0</v>
      </c>
      <c r="D36" s="218"/>
      <c r="E36" s="101"/>
    </row>
    <row r="37" spans="1:5" s="16" customFormat="1" ht="11.4" x14ac:dyDescent="0.3">
      <c r="B37" s="17" t="s">
        <v>29</v>
      </c>
      <c r="C37" s="217"/>
      <c r="D37" s="218"/>
      <c r="E37" s="101"/>
    </row>
    <row r="38" spans="1:5" s="18" customFormat="1" ht="11.4" x14ac:dyDescent="0.3">
      <c r="A38" s="16"/>
      <c r="B38" s="17" t="s">
        <v>30</v>
      </c>
      <c r="C38" s="217"/>
      <c r="D38" s="218"/>
      <c r="E38" s="102"/>
    </row>
    <row r="39" spans="1:5" s="19" customFormat="1" ht="23.4" thickBot="1" x14ac:dyDescent="0.35">
      <c r="A39" s="18"/>
      <c r="B39" s="13" t="s">
        <v>31</v>
      </c>
      <c r="C39" s="232"/>
      <c r="D39" s="233"/>
      <c r="E39" s="103"/>
    </row>
    <row r="40" spans="1:5" ht="11.4" x14ac:dyDescent="0.3">
      <c r="A40" s="19"/>
      <c r="B40" s="20"/>
      <c r="C40" s="229"/>
      <c r="D40" s="230"/>
    </row>
    <row r="41" spans="1:5" x14ac:dyDescent="0.3">
      <c r="B41" s="10" t="s">
        <v>32</v>
      </c>
      <c r="C41" s="217"/>
      <c r="D41" s="218"/>
    </row>
    <row r="42" spans="1:5" x14ac:dyDescent="0.3">
      <c r="B42" s="21" t="s">
        <v>33</v>
      </c>
      <c r="C42" s="217"/>
      <c r="D42" s="218"/>
    </row>
    <row r="43" spans="1:5" ht="34.200000000000003" x14ac:dyDescent="0.3">
      <c r="B43" s="12" t="s">
        <v>34</v>
      </c>
      <c r="C43" s="217"/>
      <c r="D43" s="218"/>
    </row>
    <row r="44" spans="1:5" ht="24.6" thickBot="1" x14ac:dyDescent="0.35">
      <c r="B44" s="22" t="s">
        <v>35</v>
      </c>
      <c r="C44" s="232"/>
      <c r="D44" s="233"/>
    </row>
    <row r="45" spans="1:5" ht="11.4" x14ac:dyDescent="0.3">
      <c r="B45" s="23"/>
      <c r="C45" s="117"/>
      <c r="D45" s="118"/>
    </row>
    <row r="46" spans="1:5" x14ac:dyDescent="0.3">
      <c r="B46" s="10" t="s">
        <v>36</v>
      </c>
      <c r="C46" s="119"/>
      <c r="D46" s="120"/>
    </row>
    <row r="47" spans="1:5" x14ac:dyDescent="0.3">
      <c r="B47" s="24" t="s">
        <v>37</v>
      </c>
      <c r="C47" s="242">
        <f>SUM(C48:D59)</f>
        <v>51917355.299999997</v>
      </c>
      <c r="D47" s="243"/>
    </row>
    <row r="48" spans="1:5" ht="27" customHeight="1" x14ac:dyDescent="0.3">
      <c r="B48" s="12" t="s">
        <v>183</v>
      </c>
      <c r="C48" s="119">
        <v>4144054.16</v>
      </c>
      <c r="D48" s="120"/>
    </row>
    <row r="49" spans="2:4" ht="27" customHeight="1" x14ac:dyDescent="0.3">
      <c r="B49" s="12" t="s">
        <v>184</v>
      </c>
      <c r="C49" s="119">
        <v>17062804.809999999</v>
      </c>
      <c r="D49" s="120"/>
    </row>
    <row r="50" spans="2:4" ht="27" customHeight="1" x14ac:dyDescent="0.3">
      <c r="B50" s="12" t="s">
        <v>185</v>
      </c>
      <c r="C50" s="119">
        <v>2129980.5499999998</v>
      </c>
      <c r="D50" s="120"/>
    </row>
    <row r="51" spans="2:4" ht="27" customHeight="1" x14ac:dyDescent="0.3">
      <c r="B51" s="12" t="s">
        <v>186</v>
      </c>
      <c r="C51" s="119">
        <v>368184.68</v>
      </c>
      <c r="D51" s="120"/>
    </row>
    <row r="52" spans="2:4" ht="27" customHeight="1" x14ac:dyDescent="0.3">
      <c r="B52" s="12" t="s">
        <v>187</v>
      </c>
      <c r="C52" s="119">
        <v>46496</v>
      </c>
      <c r="D52" s="120"/>
    </row>
    <row r="53" spans="2:4" ht="27" customHeight="1" x14ac:dyDescent="0.3">
      <c r="B53" s="12" t="s">
        <v>188</v>
      </c>
      <c r="C53" s="119">
        <v>151357</v>
      </c>
      <c r="D53" s="120"/>
    </row>
    <row r="54" spans="2:4" ht="27" customHeight="1" x14ac:dyDescent="0.3">
      <c r="B54" s="12" t="s">
        <v>189</v>
      </c>
      <c r="C54" s="119">
        <v>26180887.75</v>
      </c>
      <c r="D54" s="120"/>
    </row>
    <row r="55" spans="2:4" ht="27" customHeight="1" x14ac:dyDescent="0.3">
      <c r="B55" s="12" t="s">
        <v>190</v>
      </c>
      <c r="C55" s="119">
        <v>100736.72</v>
      </c>
      <c r="D55" s="120"/>
    </row>
    <row r="56" spans="2:4" ht="27" customHeight="1" x14ac:dyDescent="0.3">
      <c r="B56" s="12" t="s">
        <v>191</v>
      </c>
      <c r="C56" s="119">
        <v>1345853.65</v>
      </c>
      <c r="D56" s="120"/>
    </row>
    <row r="57" spans="2:4" ht="27" customHeight="1" x14ac:dyDescent="0.3">
      <c r="B57" s="12" t="s">
        <v>192</v>
      </c>
      <c r="C57" s="119">
        <v>151287.32</v>
      </c>
      <c r="D57" s="120"/>
    </row>
    <row r="58" spans="2:4" ht="27" customHeight="1" x14ac:dyDescent="0.3">
      <c r="B58" s="12" t="s">
        <v>193</v>
      </c>
      <c r="C58" s="119">
        <v>150598.76</v>
      </c>
      <c r="D58" s="120"/>
    </row>
    <row r="59" spans="2:4" ht="27" customHeight="1" x14ac:dyDescent="0.3">
      <c r="B59" s="12" t="s">
        <v>194</v>
      </c>
      <c r="C59" s="119">
        <v>85113.9</v>
      </c>
      <c r="D59" s="120"/>
    </row>
    <row r="60" spans="2:4" ht="27" customHeight="1" x14ac:dyDescent="0.3">
      <c r="B60" s="39" t="s">
        <v>218</v>
      </c>
      <c r="C60" s="242">
        <v>29267160.030000001</v>
      </c>
      <c r="D60" s="243"/>
    </row>
    <row r="61" spans="2:4" ht="27" customHeight="1" x14ac:dyDescent="0.3">
      <c r="B61" s="114" t="s">
        <v>195</v>
      </c>
      <c r="C61" s="113"/>
      <c r="D61" s="111">
        <v>2386903.13</v>
      </c>
    </row>
    <row r="62" spans="2:4" ht="27" customHeight="1" x14ac:dyDescent="0.3">
      <c r="B62" s="115" t="s">
        <v>196</v>
      </c>
      <c r="C62" s="113"/>
      <c r="D62" s="111">
        <v>6733599.0300000003</v>
      </c>
    </row>
    <row r="63" spans="2:4" ht="27" customHeight="1" x14ac:dyDescent="0.3">
      <c r="B63" s="114" t="s">
        <v>197</v>
      </c>
      <c r="C63" s="113"/>
      <c r="D63" s="111">
        <v>1131013.97</v>
      </c>
    </row>
    <row r="64" spans="2:4" ht="27" customHeight="1" x14ac:dyDescent="0.3">
      <c r="B64" s="114" t="s">
        <v>198</v>
      </c>
      <c r="C64" s="113"/>
      <c r="D64" s="111">
        <v>226382.18</v>
      </c>
    </row>
    <row r="65" spans="2:4" ht="27" customHeight="1" x14ac:dyDescent="0.3">
      <c r="B65" s="114" t="s">
        <v>199</v>
      </c>
      <c r="C65" s="113"/>
      <c r="D65" s="111">
        <v>19313.509999999998</v>
      </c>
    </row>
    <row r="66" spans="2:4" ht="27" customHeight="1" x14ac:dyDescent="0.3">
      <c r="B66" s="114" t="s">
        <v>200</v>
      </c>
      <c r="C66" s="113"/>
      <c r="D66" s="111">
        <v>110115.49</v>
      </c>
    </row>
    <row r="67" spans="2:4" ht="27" customHeight="1" x14ac:dyDescent="0.3">
      <c r="B67" s="114" t="s">
        <v>201</v>
      </c>
      <c r="C67" s="113"/>
      <c r="D67" s="111">
        <v>17760549.649999999</v>
      </c>
    </row>
    <row r="68" spans="2:4" ht="27" customHeight="1" x14ac:dyDescent="0.3">
      <c r="B68" s="114" t="s">
        <v>202</v>
      </c>
      <c r="C68" s="113"/>
      <c r="D68" s="111">
        <v>18941.22</v>
      </c>
    </row>
    <row r="69" spans="2:4" ht="27" customHeight="1" x14ac:dyDescent="0.3">
      <c r="B69" s="114" t="s">
        <v>203</v>
      </c>
      <c r="C69" s="113"/>
      <c r="D69" s="111">
        <v>742094.75</v>
      </c>
    </row>
    <row r="70" spans="2:4" ht="27" customHeight="1" x14ac:dyDescent="0.3">
      <c r="B70" s="114" t="s">
        <v>204</v>
      </c>
      <c r="C70" s="113"/>
      <c r="D70" s="111">
        <v>36561.46</v>
      </c>
    </row>
    <row r="71" spans="2:4" ht="27" customHeight="1" x14ac:dyDescent="0.3">
      <c r="B71" s="114" t="s">
        <v>205</v>
      </c>
      <c r="C71" s="113"/>
      <c r="D71" s="111">
        <v>60582.02</v>
      </c>
    </row>
    <row r="72" spans="2:4" ht="27" customHeight="1" x14ac:dyDescent="0.3">
      <c r="B72" s="114" t="s">
        <v>206</v>
      </c>
      <c r="C72" s="110"/>
      <c r="D72" s="112">
        <v>41103.620000000003</v>
      </c>
    </row>
    <row r="73" spans="2:4" ht="27" customHeight="1" x14ac:dyDescent="0.3">
      <c r="B73" s="6" t="s">
        <v>219</v>
      </c>
      <c r="C73" s="119">
        <v>0</v>
      </c>
      <c r="D73" s="120"/>
    </row>
    <row r="74" spans="2:4" ht="13.5" customHeight="1" x14ac:dyDescent="0.3">
      <c r="B74" s="95" t="s">
        <v>207</v>
      </c>
      <c r="C74" s="242">
        <f>SUM(C61:D73)</f>
        <v>29267160.030000001</v>
      </c>
      <c r="D74" s="243"/>
    </row>
    <row r="75" spans="2:4" ht="42" customHeight="1" x14ac:dyDescent="0.3">
      <c r="B75" s="12" t="s">
        <v>38</v>
      </c>
      <c r="C75" s="244" t="s">
        <v>225</v>
      </c>
      <c r="D75" s="245"/>
    </row>
    <row r="76" spans="2:4" x14ac:dyDescent="0.3">
      <c r="B76" s="11" t="s">
        <v>39</v>
      </c>
      <c r="C76" s="242">
        <f>SUM(C78:D79)</f>
        <v>11797416.879999999</v>
      </c>
      <c r="D76" s="243"/>
    </row>
    <row r="77" spans="2:4" ht="46.2" thickBot="1" x14ac:dyDescent="0.35">
      <c r="B77" s="12" t="s">
        <v>40</v>
      </c>
      <c r="C77" s="246" t="s">
        <v>180</v>
      </c>
      <c r="D77" s="247"/>
    </row>
    <row r="78" spans="2:4" ht="15" customHeight="1" thickBot="1" x14ac:dyDescent="0.35">
      <c r="B78" s="12" t="s">
        <v>208</v>
      </c>
      <c r="C78" s="117">
        <f>887874.19+15648.34</f>
        <v>903522.52999999991</v>
      </c>
      <c r="D78" s="118"/>
    </row>
    <row r="79" spans="2:4" ht="15" customHeight="1" x14ac:dyDescent="0.3">
      <c r="B79" s="12" t="s">
        <v>209</v>
      </c>
      <c r="C79" s="117">
        <v>10893894.35</v>
      </c>
      <c r="D79" s="118"/>
    </row>
    <row r="80" spans="2:4" x14ac:dyDescent="0.3">
      <c r="B80" s="10" t="s">
        <v>41</v>
      </c>
      <c r="C80" s="217"/>
      <c r="D80" s="218"/>
    </row>
    <row r="81" spans="2:4" ht="22.8" x14ac:dyDescent="0.3">
      <c r="B81" s="7" t="s">
        <v>42</v>
      </c>
      <c r="C81" s="217"/>
      <c r="D81" s="218"/>
    </row>
    <row r="82" spans="2:4" ht="11.4" x14ac:dyDescent="0.3">
      <c r="B82" s="26" t="s">
        <v>43</v>
      </c>
      <c r="C82" s="217"/>
      <c r="D82" s="218"/>
    </row>
    <row r="83" spans="2:4" ht="11.4" x14ac:dyDescent="0.3">
      <c r="B83" s="26" t="s">
        <v>44</v>
      </c>
      <c r="C83" s="217"/>
      <c r="D83" s="218"/>
    </row>
    <row r="84" spans="2:4" ht="11.4" x14ac:dyDescent="0.3">
      <c r="B84" s="12" t="s">
        <v>45</v>
      </c>
      <c r="C84" s="217"/>
      <c r="D84" s="218"/>
    </row>
    <row r="85" spans="2:4" thickBot="1" x14ac:dyDescent="0.35">
      <c r="B85" s="27" t="s">
        <v>46</v>
      </c>
      <c r="C85" s="232"/>
      <c r="D85" s="233"/>
    </row>
    <row r="86" spans="2:4" ht="11.4" x14ac:dyDescent="0.3">
      <c r="B86" s="25"/>
      <c r="C86" s="229"/>
      <c r="D86" s="230"/>
    </row>
    <row r="87" spans="2:4" x14ac:dyDescent="0.3">
      <c r="B87" s="10" t="s">
        <v>47</v>
      </c>
      <c r="C87" s="217"/>
      <c r="D87" s="218"/>
    </row>
    <row r="88" spans="2:4" ht="11.4" x14ac:dyDescent="0.3">
      <c r="B88" s="17" t="s">
        <v>48</v>
      </c>
      <c r="C88" s="217"/>
      <c r="D88" s="218"/>
    </row>
    <row r="89" spans="2:4" x14ac:dyDescent="0.3">
      <c r="B89" s="24" t="s">
        <v>49</v>
      </c>
      <c r="C89" s="217"/>
      <c r="D89" s="218"/>
    </row>
    <row r="90" spans="2:4" ht="11.4" x14ac:dyDescent="0.3">
      <c r="B90" s="26" t="s">
        <v>50</v>
      </c>
      <c r="C90" s="217"/>
      <c r="D90" s="218"/>
    </row>
    <row r="91" spans="2:4" ht="22.8" x14ac:dyDescent="0.3">
      <c r="B91" s="12" t="s">
        <v>51</v>
      </c>
      <c r="C91" s="217"/>
      <c r="D91" s="218"/>
    </row>
    <row r="92" spans="2:4" x14ac:dyDescent="0.25">
      <c r="B92" s="28" t="s">
        <v>52</v>
      </c>
      <c r="C92" s="217"/>
      <c r="D92" s="218"/>
    </row>
    <row r="93" spans="2:4" ht="11.4" x14ac:dyDescent="0.3">
      <c r="B93" s="26" t="s">
        <v>50</v>
      </c>
      <c r="C93" s="217"/>
      <c r="D93" s="218"/>
    </row>
    <row r="94" spans="2:4" ht="23.4" thickBot="1" x14ac:dyDescent="0.35">
      <c r="B94" s="27" t="s">
        <v>51</v>
      </c>
      <c r="C94" s="232"/>
      <c r="D94" s="233"/>
    </row>
    <row r="95" spans="2:4" thickBot="1" x14ac:dyDescent="0.35">
      <c r="B95" s="29"/>
      <c r="C95" s="238"/>
      <c r="D95" s="239"/>
    </row>
    <row r="96" spans="2:4" ht="24.9" customHeight="1" thickBot="1" x14ac:dyDescent="0.35">
      <c r="B96" s="30" t="s">
        <v>53</v>
      </c>
      <c r="C96" s="240">
        <v>5404658.6299999999</v>
      </c>
      <c r="D96" s="241"/>
    </row>
    <row r="97" spans="2:4" ht="24" x14ac:dyDescent="0.3">
      <c r="B97" s="4" t="s">
        <v>54</v>
      </c>
      <c r="C97" s="234"/>
      <c r="D97" s="235"/>
    </row>
    <row r="98" spans="2:4" ht="11.4" x14ac:dyDescent="0.3">
      <c r="B98" s="7" t="s">
        <v>16</v>
      </c>
      <c r="C98" s="217">
        <v>5404658.6299999999</v>
      </c>
      <c r="D98" s="218"/>
    </row>
    <row r="99" spans="2:4" ht="11.4" x14ac:dyDescent="0.3">
      <c r="B99" s="7" t="s">
        <v>17</v>
      </c>
      <c r="C99" s="217"/>
      <c r="D99" s="218"/>
    </row>
    <row r="100" spans="2:4" ht="12" customHeight="1" x14ac:dyDescent="0.3">
      <c r="B100" s="7" t="s">
        <v>18</v>
      </c>
      <c r="C100" s="217"/>
      <c r="D100" s="218"/>
    </row>
    <row r="101" spans="2:4" ht="11.4" x14ac:dyDescent="0.3">
      <c r="B101" s="7" t="s">
        <v>19</v>
      </c>
      <c r="C101" s="217"/>
      <c r="D101" s="218"/>
    </row>
    <row r="102" spans="2:4" ht="26.4" customHeight="1" thickBot="1" x14ac:dyDescent="0.35">
      <c r="B102" s="8" t="s">
        <v>55</v>
      </c>
      <c r="C102" s="236" t="s">
        <v>210</v>
      </c>
      <c r="D102" s="237"/>
    </row>
    <row r="103" spans="2:4" ht="11.4" x14ac:dyDescent="0.3">
      <c r="B103" s="31"/>
      <c r="C103" s="229"/>
      <c r="D103" s="230"/>
    </row>
    <row r="104" spans="2:4" ht="24" x14ac:dyDescent="0.3">
      <c r="B104" s="10" t="s">
        <v>56</v>
      </c>
      <c r="C104" s="217"/>
      <c r="D104" s="218"/>
    </row>
    <row r="105" spans="2:4" x14ac:dyDescent="0.3">
      <c r="B105" s="32" t="s">
        <v>57</v>
      </c>
      <c r="C105" s="217"/>
      <c r="D105" s="218"/>
    </row>
    <row r="106" spans="2:4" ht="34.200000000000003" x14ac:dyDescent="0.3">
      <c r="B106" s="12" t="s">
        <v>58</v>
      </c>
      <c r="C106" s="217"/>
      <c r="D106" s="218"/>
    </row>
    <row r="107" spans="2:4" x14ac:dyDescent="0.3">
      <c r="B107" s="32" t="s">
        <v>59</v>
      </c>
      <c r="C107" s="217"/>
      <c r="D107" s="218"/>
    </row>
    <row r="108" spans="2:4" ht="34.799999999999997" thickBot="1" x14ac:dyDescent="0.35">
      <c r="B108" s="27" t="s">
        <v>58</v>
      </c>
      <c r="C108" s="232"/>
      <c r="D108" s="233"/>
    </row>
    <row r="109" spans="2:4" ht="11.4" x14ac:dyDescent="0.3">
      <c r="B109" s="25"/>
      <c r="C109" s="229"/>
      <c r="D109" s="230"/>
    </row>
    <row r="110" spans="2:4" x14ac:dyDescent="0.3">
      <c r="B110" s="10" t="s">
        <v>60</v>
      </c>
      <c r="C110" s="217"/>
      <c r="D110" s="218"/>
    </row>
    <row r="111" spans="2:4" x14ac:dyDescent="0.3">
      <c r="B111" s="32" t="s">
        <v>61</v>
      </c>
      <c r="C111" s="217"/>
      <c r="D111" s="218"/>
    </row>
    <row r="112" spans="2:4" ht="34.200000000000003" x14ac:dyDescent="0.3">
      <c r="B112" s="12" t="s">
        <v>62</v>
      </c>
      <c r="C112" s="217"/>
      <c r="D112" s="218"/>
    </row>
    <row r="113" spans="2:4" x14ac:dyDescent="0.3">
      <c r="B113" s="32" t="s">
        <v>63</v>
      </c>
      <c r="C113" s="217"/>
      <c r="D113" s="218"/>
    </row>
    <row r="114" spans="2:4" ht="34.200000000000003" x14ac:dyDescent="0.3">
      <c r="B114" s="86" t="s">
        <v>62</v>
      </c>
      <c r="C114" s="231"/>
      <c r="D114" s="231"/>
    </row>
    <row r="115" spans="2:4" ht="11.4" x14ac:dyDescent="0.3">
      <c r="B115" s="84"/>
      <c r="C115" s="89"/>
      <c r="D115" s="85"/>
    </row>
    <row r="116" spans="2:4" ht="11.4" x14ac:dyDescent="0.3">
      <c r="B116" s="84"/>
      <c r="C116" s="89"/>
      <c r="D116" s="85"/>
    </row>
    <row r="117" spans="2:4" ht="11.4" x14ac:dyDescent="0.3">
      <c r="B117" s="84"/>
      <c r="C117" s="89"/>
      <c r="D117" s="85"/>
    </row>
    <row r="118" spans="2:4" ht="11.4" x14ac:dyDescent="0.3">
      <c r="B118" s="84"/>
      <c r="C118" s="89"/>
      <c r="D118" s="85"/>
    </row>
    <row r="119" spans="2:4" thickBot="1" x14ac:dyDescent="0.35">
      <c r="C119" s="225"/>
      <c r="D119" s="225"/>
    </row>
    <row r="120" spans="2:4" ht="30" customHeight="1" x14ac:dyDescent="0.3">
      <c r="B120" s="226" t="s">
        <v>64</v>
      </c>
      <c r="C120" s="227"/>
      <c r="D120" s="228"/>
    </row>
    <row r="121" spans="2:4" x14ac:dyDescent="0.3">
      <c r="B121" s="34"/>
      <c r="C121" s="213"/>
      <c r="D121" s="214"/>
    </row>
    <row r="122" spans="2:4" x14ac:dyDescent="0.3">
      <c r="B122" s="10" t="s">
        <v>65</v>
      </c>
      <c r="C122" s="201"/>
      <c r="D122" s="202"/>
    </row>
    <row r="123" spans="2:4" x14ac:dyDescent="0.3">
      <c r="B123" s="32" t="s">
        <v>66</v>
      </c>
      <c r="C123" s="201"/>
      <c r="D123" s="202"/>
    </row>
    <row r="124" spans="2:4" ht="11.4" x14ac:dyDescent="0.3">
      <c r="B124" s="35" t="s">
        <v>67</v>
      </c>
      <c r="C124" s="201"/>
      <c r="D124" s="202"/>
    </row>
    <row r="125" spans="2:4" ht="11.4" x14ac:dyDescent="0.3">
      <c r="B125" s="35" t="s">
        <v>68</v>
      </c>
      <c r="C125" s="201"/>
      <c r="D125" s="202"/>
    </row>
    <row r="126" spans="2:4" x14ac:dyDescent="0.3">
      <c r="B126" s="32" t="s">
        <v>69</v>
      </c>
      <c r="C126" s="201"/>
      <c r="D126" s="202"/>
    </row>
    <row r="127" spans="2:4" ht="11.4" x14ac:dyDescent="0.3">
      <c r="B127" s="35" t="s">
        <v>67</v>
      </c>
      <c r="C127" s="201"/>
      <c r="D127" s="202"/>
    </row>
    <row r="128" spans="2:4" ht="11.4" x14ac:dyDescent="0.3">
      <c r="B128" s="35" t="s">
        <v>68</v>
      </c>
      <c r="C128" s="201"/>
      <c r="D128" s="202"/>
    </row>
    <row r="129" spans="2:4" x14ac:dyDescent="0.3">
      <c r="B129" s="32" t="s">
        <v>70</v>
      </c>
      <c r="C129" s="201"/>
      <c r="D129" s="202"/>
    </row>
    <row r="130" spans="2:4" ht="11.4" x14ac:dyDescent="0.3">
      <c r="B130" s="35" t="s">
        <v>67</v>
      </c>
      <c r="C130" s="201"/>
      <c r="D130" s="202"/>
    </row>
    <row r="131" spans="2:4" ht="11.4" x14ac:dyDescent="0.3">
      <c r="B131" s="35" t="s">
        <v>68</v>
      </c>
      <c r="C131" s="201"/>
      <c r="D131" s="202"/>
    </row>
    <row r="132" spans="2:4" x14ac:dyDescent="0.3">
      <c r="B132" s="32" t="s">
        <v>71</v>
      </c>
      <c r="C132" s="201"/>
      <c r="D132" s="202"/>
    </row>
    <row r="133" spans="2:4" ht="11.4" x14ac:dyDescent="0.3">
      <c r="B133" s="35" t="s">
        <v>67</v>
      </c>
      <c r="C133" s="201"/>
      <c r="D133" s="202"/>
    </row>
    <row r="134" spans="2:4" ht="11.4" x14ac:dyDescent="0.3">
      <c r="B134" s="35" t="s">
        <v>68</v>
      </c>
      <c r="C134" s="201"/>
      <c r="D134" s="202"/>
    </row>
    <row r="135" spans="2:4" x14ac:dyDescent="0.3">
      <c r="B135" s="32" t="s">
        <v>72</v>
      </c>
      <c r="C135" s="217">
        <v>4500349.6900000004</v>
      </c>
      <c r="D135" s="218"/>
    </row>
    <row r="136" spans="2:4" x14ac:dyDescent="0.3">
      <c r="B136" s="116" t="s">
        <v>67</v>
      </c>
      <c r="D136" s="96"/>
    </row>
    <row r="137" spans="2:4" ht="11.4" x14ac:dyDescent="0.3">
      <c r="B137" s="35" t="s">
        <v>68</v>
      </c>
      <c r="C137" s="223" t="s">
        <v>224</v>
      </c>
      <c r="D137" s="224"/>
    </row>
    <row r="138" spans="2:4" x14ac:dyDescent="0.3">
      <c r="B138" s="32" t="s">
        <v>73</v>
      </c>
      <c r="C138" s="201"/>
      <c r="D138" s="202"/>
    </row>
    <row r="139" spans="2:4" ht="11.4" x14ac:dyDescent="0.3">
      <c r="B139" s="35" t="s">
        <v>67</v>
      </c>
      <c r="C139" s="201"/>
      <c r="D139" s="202"/>
    </row>
    <row r="140" spans="2:4" ht="11.4" x14ac:dyDescent="0.3">
      <c r="B140" s="35" t="s">
        <v>68</v>
      </c>
      <c r="C140" s="201"/>
      <c r="D140" s="202"/>
    </row>
    <row r="141" spans="2:4" x14ac:dyDescent="0.3">
      <c r="B141" s="5" t="s">
        <v>74</v>
      </c>
      <c r="C141" s="201"/>
      <c r="D141" s="202"/>
    </row>
    <row r="142" spans="2:4" ht="11.4" x14ac:dyDescent="0.3">
      <c r="B142" s="35" t="s">
        <v>67</v>
      </c>
      <c r="C142" s="201"/>
      <c r="D142" s="202"/>
    </row>
    <row r="143" spans="2:4" thickBot="1" x14ac:dyDescent="0.35">
      <c r="B143" s="38" t="s">
        <v>68</v>
      </c>
      <c r="C143" s="211"/>
      <c r="D143" s="212"/>
    </row>
    <row r="144" spans="2:4" ht="11.4" x14ac:dyDescent="0.3">
      <c r="B144" s="37"/>
      <c r="C144" s="215"/>
      <c r="D144" s="216"/>
    </row>
    <row r="145" spans="2:4" ht="57.6" customHeight="1" x14ac:dyDescent="0.3">
      <c r="B145" s="10" t="s">
        <v>75</v>
      </c>
      <c r="C145" s="221"/>
      <c r="D145" s="222"/>
    </row>
    <row r="146" spans="2:4" x14ac:dyDescent="0.3">
      <c r="B146" s="32" t="s">
        <v>76</v>
      </c>
      <c r="C146" s="201"/>
      <c r="D146" s="202"/>
    </row>
    <row r="147" spans="2:4" ht="12" customHeight="1" x14ac:dyDescent="0.3">
      <c r="B147" s="35" t="s">
        <v>67</v>
      </c>
      <c r="C147" s="201"/>
      <c r="D147" s="202"/>
    </row>
    <row r="148" spans="2:4" ht="12" customHeight="1" x14ac:dyDescent="0.3">
      <c r="B148" s="35" t="s">
        <v>68</v>
      </c>
      <c r="C148" s="201"/>
      <c r="D148" s="202"/>
    </row>
    <row r="149" spans="2:4" x14ac:dyDescent="0.3">
      <c r="B149" s="32" t="s">
        <v>77</v>
      </c>
      <c r="C149" s="201"/>
      <c r="D149" s="202"/>
    </row>
    <row r="150" spans="2:4" ht="11.4" x14ac:dyDescent="0.3">
      <c r="B150" s="35" t="s">
        <v>67</v>
      </c>
      <c r="C150" s="201"/>
      <c r="D150" s="202"/>
    </row>
    <row r="151" spans="2:4" ht="11.4" x14ac:dyDescent="0.3">
      <c r="B151" s="35" t="s">
        <v>68</v>
      </c>
      <c r="C151" s="201"/>
      <c r="D151" s="202"/>
    </row>
    <row r="152" spans="2:4" x14ac:dyDescent="0.3">
      <c r="B152" s="32" t="s">
        <v>78</v>
      </c>
      <c r="C152" s="201"/>
      <c r="D152" s="202"/>
    </row>
    <row r="153" spans="2:4" ht="11.4" x14ac:dyDescent="0.3">
      <c r="B153" s="35" t="s">
        <v>67</v>
      </c>
      <c r="C153" s="201"/>
      <c r="D153" s="202"/>
    </row>
    <row r="154" spans="2:4" ht="11.4" x14ac:dyDescent="0.3">
      <c r="B154" s="35" t="s">
        <v>68</v>
      </c>
      <c r="C154" s="201"/>
      <c r="D154" s="202"/>
    </row>
    <row r="155" spans="2:4" x14ac:dyDescent="0.3">
      <c r="B155" s="32" t="s">
        <v>79</v>
      </c>
      <c r="C155" s="201"/>
      <c r="D155" s="202"/>
    </row>
    <row r="156" spans="2:4" ht="11.4" x14ac:dyDescent="0.3">
      <c r="B156" s="35" t="s">
        <v>67</v>
      </c>
      <c r="C156" s="201"/>
      <c r="D156" s="202"/>
    </row>
    <row r="157" spans="2:4" ht="11.4" x14ac:dyDescent="0.3">
      <c r="B157" s="35" t="s">
        <v>68</v>
      </c>
      <c r="C157" s="201"/>
      <c r="D157" s="202"/>
    </row>
    <row r="158" spans="2:4" x14ac:dyDescent="0.3">
      <c r="B158" s="32" t="s">
        <v>80</v>
      </c>
      <c r="C158" s="201"/>
      <c r="D158" s="202"/>
    </row>
    <row r="159" spans="2:4" ht="11.4" x14ac:dyDescent="0.3">
      <c r="B159" s="35" t="s">
        <v>67</v>
      </c>
      <c r="C159" s="201"/>
      <c r="D159" s="202"/>
    </row>
    <row r="160" spans="2:4" ht="11.4" x14ac:dyDescent="0.3">
      <c r="B160" s="35" t="s">
        <v>68</v>
      </c>
      <c r="C160" s="201"/>
      <c r="D160" s="202"/>
    </row>
    <row r="161" spans="2:4" x14ac:dyDescent="0.3">
      <c r="B161" s="32" t="s">
        <v>81</v>
      </c>
      <c r="C161" s="217">
        <v>205683917.30000001</v>
      </c>
      <c r="D161" s="218"/>
    </row>
    <row r="162" spans="2:4" ht="11.4" x14ac:dyDescent="0.3">
      <c r="B162" s="35" t="s">
        <v>67</v>
      </c>
      <c r="C162" s="201"/>
      <c r="D162" s="202"/>
    </row>
    <row r="163" spans="2:4" ht="32.4" customHeight="1" x14ac:dyDescent="0.3">
      <c r="B163" s="35" t="s">
        <v>68</v>
      </c>
      <c r="C163" s="219" t="s">
        <v>223</v>
      </c>
      <c r="D163" s="220"/>
    </row>
    <row r="164" spans="2:4" x14ac:dyDescent="0.3">
      <c r="B164" s="32" t="s">
        <v>82</v>
      </c>
      <c r="C164" s="219"/>
      <c r="D164" s="220"/>
    </row>
    <row r="165" spans="2:4" ht="11.4" x14ac:dyDescent="0.3">
      <c r="B165" s="35" t="s">
        <v>67</v>
      </c>
      <c r="C165" s="201"/>
      <c r="D165" s="202"/>
    </row>
    <row r="166" spans="2:4" ht="11.4" x14ac:dyDescent="0.3">
      <c r="B166" s="35" t="s">
        <v>68</v>
      </c>
      <c r="C166" s="201"/>
      <c r="D166" s="202"/>
    </row>
    <row r="167" spans="2:4" x14ac:dyDescent="0.3">
      <c r="B167" s="32" t="s">
        <v>83</v>
      </c>
      <c r="C167" s="201"/>
      <c r="D167" s="202"/>
    </row>
    <row r="168" spans="2:4" ht="11.4" x14ac:dyDescent="0.3">
      <c r="B168" s="35" t="s">
        <v>67</v>
      </c>
      <c r="C168" s="201"/>
      <c r="D168" s="202"/>
    </row>
    <row r="169" spans="2:4" ht="11.4" x14ac:dyDescent="0.3">
      <c r="B169" s="35" t="s">
        <v>68</v>
      </c>
      <c r="C169" s="201"/>
      <c r="D169" s="202"/>
    </row>
    <row r="170" spans="2:4" x14ac:dyDescent="0.3">
      <c r="B170" s="32" t="s">
        <v>84</v>
      </c>
      <c r="C170" s="201"/>
      <c r="D170" s="202"/>
    </row>
    <row r="171" spans="2:4" ht="11.4" x14ac:dyDescent="0.3">
      <c r="B171" s="35" t="s">
        <v>67</v>
      </c>
      <c r="C171" s="201"/>
      <c r="D171" s="202"/>
    </row>
    <row r="172" spans="2:4" thickBot="1" x14ac:dyDescent="0.35">
      <c r="B172" s="38" t="s">
        <v>68</v>
      </c>
      <c r="C172" s="211"/>
      <c r="D172" s="212"/>
    </row>
    <row r="173" spans="2:4" ht="11.4" x14ac:dyDescent="0.3">
      <c r="B173" s="25"/>
      <c r="C173" s="215"/>
      <c r="D173" s="216"/>
    </row>
    <row r="174" spans="2:4" x14ac:dyDescent="0.3">
      <c r="B174" s="10" t="s">
        <v>85</v>
      </c>
      <c r="C174" s="201"/>
      <c r="D174" s="202"/>
    </row>
    <row r="175" spans="2:4" x14ac:dyDescent="0.3">
      <c r="B175" s="32" t="s">
        <v>86</v>
      </c>
      <c r="C175" s="201"/>
      <c r="D175" s="202"/>
    </row>
    <row r="176" spans="2:4" ht="11.4" x14ac:dyDescent="0.3">
      <c r="B176" s="35" t="s">
        <v>67</v>
      </c>
      <c r="C176" s="201"/>
      <c r="D176" s="202"/>
    </row>
    <row r="177" spans="2:4" ht="11.4" x14ac:dyDescent="0.3">
      <c r="B177" s="35" t="s">
        <v>68</v>
      </c>
      <c r="C177" s="201"/>
      <c r="D177" s="202"/>
    </row>
    <row r="178" spans="2:4" x14ac:dyDescent="0.3">
      <c r="B178" s="32" t="s">
        <v>87</v>
      </c>
      <c r="C178" s="201"/>
      <c r="D178" s="202"/>
    </row>
    <row r="179" spans="2:4" ht="11.4" x14ac:dyDescent="0.3">
      <c r="B179" s="35" t="s">
        <v>67</v>
      </c>
      <c r="C179" s="201"/>
      <c r="D179" s="202"/>
    </row>
    <row r="180" spans="2:4" ht="11.4" x14ac:dyDescent="0.3">
      <c r="B180" s="35" t="s">
        <v>68</v>
      </c>
      <c r="C180" s="201"/>
      <c r="D180" s="202"/>
    </row>
    <row r="181" spans="2:4" ht="24" x14ac:dyDescent="0.3">
      <c r="B181" s="5" t="s">
        <v>88</v>
      </c>
      <c r="C181" s="201"/>
      <c r="D181" s="202"/>
    </row>
    <row r="182" spans="2:4" ht="11.4" x14ac:dyDescent="0.3">
      <c r="B182" s="35" t="s">
        <v>67</v>
      </c>
      <c r="C182" s="201"/>
      <c r="D182" s="202"/>
    </row>
    <row r="183" spans="2:4" ht="11.4" x14ac:dyDescent="0.3">
      <c r="B183" s="35" t="s">
        <v>68</v>
      </c>
      <c r="C183" s="201"/>
      <c r="D183" s="202"/>
    </row>
    <row r="184" spans="2:4" x14ac:dyDescent="0.3">
      <c r="B184" s="32" t="s">
        <v>89</v>
      </c>
      <c r="C184" s="201"/>
      <c r="D184" s="202"/>
    </row>
    <row r="185" spans="2:4" ht="11.4" x14ac:dyDescent="0.3">
      <c r="B185" s="35" t="s">
        <v>67</v>
      </c>
      <c r="C185" s="201"/>
      <c r="D185" s="202"/>
    </row>
    <row r="186" spans="2:4" ht="11.4" x14ac:dyDescent="0.3">
      <c r="B186" s="35" t="s">
        <v>68</v>
      </c>
      <c r="C186" s="201"/>
      <c r="D186" s="202"/>
    </row>
    <row r="187" spans="2:4" x14ac:dyDescent="0.3">
      <c r="B187" s="32" t="s">
        <v>90</v>
      </c>
      <c r="C187" s="201"/>
      <c r="D187" s="202"/>
    </row>
    <row r="188" spans="2:4" ht="11.4" x14ac:dyDescent="0.3">
      <c r="B188" s="35" t="s">
        <v>67</v>
      </c>
      <c r="C188" s="201"/>
      <c r="D188" s="202"/>
    </row>
    <row r="189" spans="2:4" thickBot="1" x14ac:dyDescent="0.35">
      <c r="B189" s="38" t="s">
        <v>68</v>
      </c>
      <c r="C189" s="211"/>
      <c r="D189" s="212"/>
    </row>
    <row r="190" spans="2:4" ht="11.4" x14ac:dyDescent="0.3">
      <c r="B190" s="25"/>
      <c r="C190" s="215"/>
      <c r="D190" s="216"/>
    </row>
    <row r="191" spans="2:4" x14ac:dyDescent="0.3">
      <c r="B191" s="10" t="s">
        <v>91</v>
      </c>
      <c r="C191" s="201"/>
      <c r="D191" s="202"/>
    </row>
    <row r="192" spans="2:4" ht="11.4" x14ac:dyDescent="0.3">
      <c r="B192" s="7" t="s">
        <v>92</v>
      </c>
      <c r="C192" s="201"/>
      <c r="D192" s="202"/>
    </row>
    <row r="193" spans="2:5" x14ac:dyDescent="0.3">
      <c r="B193" s="39" t="s">
        <v>93</v>
      </c>
      <c r="C193" s="201"/>
      <c r="D193" s="202"/>
    </row>
    <row r="194" spans="2:5" x14ac:dyDescent="0.3">
      <c r="B194" s="39" t="s">
        <v>94</v>
      </c>
      <c r="C194" s="201"/>
      <c r="D194" s="202"/>
    </row>
    <row r="195" spans="2:5" x14ac:dyDescent="0.3">
      <c r="B195" s="39" t="s">
        <v>95</v>
      </c>
      <c r="C195" s="201"/>
      <c r="D195" s="202"/>
    </row>
    <row r="196" spans="2:5" x14ac:dyDescent="0.3">
      <c r="B196" s="39" t="s">
        <v>96</v>
      </c>
      <c r="C196" s="201"/>
      <c r="D196" s="202"/>
    </row>
    <row r="197" spans="2:5" x14ac:dyDescent="0.3">
      <c r="B197" s="39" t="s">
        <v>97</v>
      </c>
      <c r="C197" s="201"/>
      <c r="D197" s="202"/>
    </row>
    <row r="198" spans="2:5" ht="36" customHeight="1" thickBot="1" x14ac:dyDescent="0.35">
      <c r="B198" s="40" t="s">
        <v>98</v>
      </c>
      <c r="C198" s="211"/>
      <c r="D198" s="212"/>
    </row>
    <row r="199" spans="2:5" ht="12" customHeight="1" thickBot="1" x14ac:dyDescent="0.35">
      <c r="B199" s="41"/>
      <c r="C199" s="206"/>
      <c r="D199" s="207"/>
    </row>
    <row r="200" spans="2:5" ht="30" customHeight="1" thickBot="1" x14ac:dyDescent="0.35">
      <c r="B200" s="208" t="s">
        <v>99</v>
      </c>
      <c r="C200" s="209"/>
      <c r="D200" s="210"/>
    </row>
    <row r="201" spans="2:5" ht="12" customHeight="1" thickBot="1" x14ac:dyDescent="0.35">
      <c r="B201" s="42"/>
      <c r="C201" s="206"/>
      <c r="D201" s="207"/>
    </row>
    <row r="202" spans="2:5" x14ac:dyDescent="0.3">
      <c r="B202" s="34"/>
      <c r="C202" s="213"/>
      <c r="D202" s="214"/>
    </row>
    <row r="203" spans="2:5" x14ac:dyDescent="0.3">
      <c r="B203" s="32" t="s">
        <v>100</v>
      </c>
      <c r="C203" s="201"/>
      <c r="D203" s="202"/>
    </row>
    <row r="204" spans="2:5" ht="11.4" x14ac:dyDescent="0.3">
      <c r="B204" s="35" t="s">
        <v>101</v>
      </c>
      <c r="C204" s="201" t="s">
        <v>181</v>
      </c>
      <c r="D204" s="202"/>
    </row>
    <row r="205" spans="2:5" x14ac:dyDescent="0.3">
      <c r="B205" s="32" t="s">
        <v>102</v>
      </c>
      <c r="C205" s="203">
        <v>3296599.23</v>
      </c>
      <c r="D205" s="202"/>
    </row>
    <row r="206" spans="2:5" ht="31.95" customHeight="1" thickBot="1" x14ac:dyDescent="0.35">
      <c r="B206" s="36" t="s">
        <v>103</v>
      </c>
      <c r="C206" s="204" t="s">
        <v>222</v>
      </c>
      <c r="D206" s="205"/>
      <c r="E206" s="98" t="s">
        <v>216</v>
      </c>
    </row>
    <row r="207" spans="2:5" thickBot="1" x14ac:dyDescent="0.35">
      <c r="B207" s="33"/>
      <c r="C207" s="206"/>
      <c r="D207" s="207"/>
      <c r="E207" s="98" t="s">
        <v>215</v>
      </c>
    </row>
    <row r="208" spans="2:5" ht="30" customHeight="1" thickBot="1" x14ac:dyDescent="0.35">
      <c r="B208" s="208" t="s">
        <v>104</v>
      </c>
      <c r="C208" s="209"/>
      <c r="D208" s="210"/>
    </row>
    <row r="209" spans="2:4" ht="30" customHeight="1" thickBot="1" x14ac:dyDescent="0.35">
      <c r="B209" s="192" t="s">
        <v>4</v>
      </c>
      <c r="C209" s="193"/>
      <c r="D209" s="194"/>
    </row>
    <row r="210" spans="2:4" ht="30" customHeight="1" thickBot="1" x14ac:dyDescent="0.35">
      <c r="B210" s="43" t="s">
        <v>105</v>
      </c>
      <c r="C210" s="109" t="s">
        <v>213</v>
      </c>
      <c r="D210" s="44" t="s">
        <v>212</v>
      </c>
    </row>
    <row r="211" spans="2:4" ht="30" customHeight="1" thickBot="1" x14ac:dyDescent="0.25">
      <c r="B211" s="45" t="s">
        <v>106</v>
      </c>
      <c r="C211" s="106">
        <v>0</v>
      </c>
      <c r="D211" s="80">
        <v>0</v>
      </c>
    </row>
    <row r="212" spans="2:4" thickBot="1" x14ac:dyDescent="0.25">
      <c r="B212" s="46" t="s">
        <v>107</v>
      </c>
      <c r="C212" s="107">
        <v>7744232.5</v>
      </c>
      <c r="D212" s="81">
        <v>204619.1</v>
      </c>
    </row>
    <row r="213" spans="2:4" thickBot="1" x14ac:dyDescent="0.25">
      <c r="B213" s="45" t="s">
        <v>108</v>
      </c>
      <c r="C213" s="106">
        <v>0</v>
      </c>
      <c r="D213" s="80">
        <v>0</v>
      </c>
    </row>
    <row r="214" spans="2:4" thickBot="1" x14ac:dyDescent="0.25">
      <c r="B214" s="46" t="s">
        <v>109</v>
      </c>
      <c r="C214" s="107">
        <v>0</v>
      </c>
      <c r="D214" s="81">
        <v>7046628.1799999997</v>
      </c>
    </row>
    <row r="215" spans="2:4" thickBot="1" x14ac:dyDescent="0.25">
      <c r="B215" s="45" t="s">
        <v>110</v>
      </c>
      <c r="C215" s="106">
        <v>0</v>
      </c>
      <c r="D215" s="80">
        <v>0</v>
      </c>
    </row>
    <row r="216" spans="2:4" thickBot="1" x14ac:dyDescent="0.25">
      <c r="B216" s="46" t="s">
        <v>111</v>
      </c>
      <c r="C216" s="107">
        <v>0</v>
      </c>
      <c r="D216" s="81">
        <v>0</v>
      </c>
    </row>
    <row r="217" spans="2:4" ht="12.6" thickBot="1" x14ac:dyDescent="0.3">
      <c r="B217" s="47" t="s">
        <v>112</v>
      </c>
      <c r="C217" s="106">
        <f>SUM(C211:C216)</f>
        <v>7744232.5</v>
      </c>
      <c r="D217" s="80">
        <f>SUM(D211:D216)</f>
        <v>7251247.2799999993</v>
      </c>
    </row>
    <row r="218" spans="2:4" x14ac:dyDescent="0.25">
      <c r="B218" s="48"/>
      <c r="C218" s="195"/>
      <c r="D218" s="196"/>
    </row>
    <row r="219" spans="2:4" ht="24" x14ac:dyDescent="0.3">
      <c r="B219" s="49" t="s">
        <v>113</v>
      </c>
      <c r="C219" s="197"/>
      <c r="D219" s="198"/>
    </row>
    <row r="220" spans="2:4" ht="34.200000000000003" x14ac:dyDescent="0.3">
      <c r="B220" s="50" t="s">
        <v>114</v>
      </c>
      <c r="C220" s="197"/>
      <c r="D220" s="198"/>
    </row>
    <row r="221" spans="2:4" x14ac:dyDescent="0.3">
      <c r="B221" s="51" t="s">
        <v>115</v>
      </c>
      <c r="C221" s="199"/>
      <c r="D221" s="200"/>
    </row>
    <row r="222" spans="2:4" x14ac:dyDescent="0.3">
      <c r="B222" s="51" t="s">
        <v>116</v>
      </c>
      <c r="C222" s="199"/>
      <c r="D222" s="200"/>
    </row>
    <row r="223" spans="2:4" ht="23.4" thickBot="1" x14ac:dyDescent="0.35">
      <c r="B223" s="52" t="s">
        <v>117</v>
      </c>
      <c r="C223" s="178"/>
      <c r="D223" s="179"/>
    </row>
    <row r="224" spans="2:4" ht="11.4" x14ac:dyDescent="0.3">
      <c r="B224" s="53"/>
      <c r="C224" s="180"/>
      <c r="D224" s="181"/>
    </row>
    <row r="225" spans="2:4" ht="36" x14ac:dyDescent="0.3">
      <c r="B225" s="49" t="s">
        <v>118</v>
      </c>
      <c r="C225" s="182"/>
      <c r="D225" s="183"/>
    </row>
    <row r="226" spans="2:4" ht="23.4" thickBot="1" x14ac:dyDescent="0.35">
      <c r="B226" s="52" t="s">
        <v>119</v>
      </c>
      <c r="C226" s="184"/>
      <c r="D226" s="185"/>
    </row>
    <row r="227" spans="2:4" ht="24" customHeight="1" thickBot="1" x14ac:dyDescent="0.35">
      <c r="B227" s="54" t="s">
        <v>120</v>
      </c>
      <c r="C227" s="108">
        <v>2024</v>
      </c>
      <c r="D227" s="67">
        <v>2023</v>
      </c>
    </row>
    <row r="228" spans="2:4" ht="12" customHeight="1" x14ac:dyDescent="0.2">
      <c r="B228" s="55" t="s">
        <v>121</v>
      </c>
      <c r="C228" s="73"/>
      <c r="D228" s="74"/>
    </row>
    <row r="229" spans="2:4" ht="11.4" x14ac:dyDescent="0.2">
      <c r="B229" s="56" t="s">
        <v>122</v>
      </c>
      <c r="C229" s="73">
        <f>C74-C230</f>
        <v>29267160.030000001</v>
      </c>
      <c r="D229" s="73">
        <v>25089116.23</v>
      </c>
    </row>
    <row r="230" spans="2:4" ht="11.4" x14ac:dyDescent="0.2">
      <c r="B230" s="56" t="s">
        <v>123</v>
      </c>
      <c r="C230" s="73">
        <v>0</v>
      </c>
      <c r="D230" s="74">
        <v>0</v>
      </c>
    </row>
    <row r="231" spans="2:4" ht="11.4" x14ac:dyDescent="0.2">
      <c r="B231" s="56" t="s">
        <v>124</v>
      </c>
      <c r="C231" s="73">
        <v>0</v>
      </c>
      <c r="D231" s="74">
        <v>0</v>
      </c>
    </row>
    <row r="232" spans="2:4" ht="11.4" x14ac:dyDescent="0.2">
      <c r="B232" s="56" t="s">
        <v>125</v>
      </c>
      <c r="C232" s="73">
        <v>0</v>
      </c>
      <c r="D232" s="74">
        <v>0</v>
      </c>
    </row>
    <row r="233" spans="2:4" ht="11.4" x14ac:dyDescent="0.2">
      <c r="B233" s="56" t="s">
        <v>126</v>
      </c>
      <c r="C233" s="73">
        <v>0</v>
      </c>
      <c r="D233" s="74">
        <v>0</v>
      </c>
    </row>
    <row r="234" spans="2:4" ht="11.4" x14ac:dyDescent="0.2">
      <c r="B234" s="56" t="s">
        <v>127</v>
      </c>
      <c r="C234" s="73">
        <v>0</v>
      </c>
      <c r="D234" s="74">
        <v>0</v>
      </c>
    </row>
    <row r="235" spans="2:4" thickBot="1" x14ac:dyDescent="0.25">
      <c r="B235" s="57" t="s">
        <v>128</v>
      </c>
      <c r="C235" s="105">
        <v>0</v>
      </c>
      <c r="D235" s="75">
        <v>0</v>
      </c>
    </row>
    <row r="236" spans="2:4" ht="15.75" customHeight="1" thickBot="1" x14ac:dyDescent="0.35">
      <c r="B236" s="186" t="s">
        <v>129</v>
      </c>
      <c r="C236" s="187"/>
      <c r="D236" s="188"/>
    </row>
    <row r="237" spans="2:4" ht="12.6" thickBot="1" x14ac:dyDescent="0.35">
      <c r="B237" s="33"/>
      <c r="C237" s="90"/>
      <c r="D237" s="58"/>
    </row>
    <row r="238" spans="2:4" ht="36.75" customHeight="1" thickBot="1" x14ac:dyDescent="0.35">
      <c r="B238" s="189" t="s">
        <v>130</v>
      </c>
      <c r="C238" s="190"/>
      <c r="D238" s="191"/>
    </row>
    <row r="239" spans="2:4" ht="15" customHeight="1" x14ac:dyDescent="0.3">
      <c r="B239" s="162" t="s">
        <v>179</v>
      </c>
      <c r="C239" s="163"/>
      <c r="D239" s="164"/>
    </row>
    <row r="240" spans="2:4" ht="24" customHeight="1" x14ac:dyDescent="0.3">
      <c r="B240" s="165" t="s">
        <v>131</v>
      </c>
      <c r="C240" s="166"/>
      <c r="D240" s="167"/>
    </row>
    <row r="241" spans="2:4" x14ac:dyDescent="0.3">
      <c r="B241" s="168" t="s">
        <v>221</v>
      </c>
      <c r="C241" s="169"/>
      <c r="D241" s="170"/>
    </row>
    <row r="242" spans="2:4" ht="15.75" customHeight="1" thickBot="1" x14ac:dyDescent="0.35">
      <c r="B242" s="171" t="s">
        <v>132</v>
      </c>
      <c r="C242" s="172"/>
      <c r="D242" s="173"/>
    </row>
    <row r="243" spans="2:4" ht="30" customHeight="1" thickBot="1" x14ac:dyDescent="0.35">
      <c r="B243" s="174" t="s">
        <v>133</v>
      </c>
      <c r="C243" s="175"/>
      <c r="D243" s="72">
        <v>210184266.99000001</v>
      </c>
    </row>
    <row r="244" spans="2:4" ht="12" customHeight="1" x14ac:dyDescent="0.3">
      <c r="B244" s="176"/>
      <c r="C244" s="177"/>
      <c r="D244" s="59"/>
    </row>
    <row r="245" spans="2:4" ht="12" customHeight="1" x14ac:dyDescent="0.3">
      <c r="B245" s="158" t="s">
        <v>134</v>
      </c>
      <c r="C245" s="159"/>
      <c r="D245" s="76">
        <f>SUM(D246:D251)</f>
        <v>0</v>
      </c>
    </row>
    <row r="246" spans="2:4" ht="12" customHeight="1" x14ac:dyDescent="0.3">
      <c r="B246" s="160" t="s">
        <v>135</v>
      </c>
      <c r="C246" s="161"/>
      <c r="D246" s="68">
        <v>0</v>
      </c>
    </row>
    <row r="247" spans="2:4" ht="12" customHeight="1" x14ac:dyDescent="0.3">
      <c r="B247" s="160" t="s">
        <v>136</v>
      </c>
      <c r="C247" s="161"/>
      <c r="D247" s="69">
        <v>0</v>
      </c>
    </row>
    <row r="248" spans="2:4" ht="12" customHeight="1" x14ac:dyDescent="0.3">
      <c r="B248" s="160" t="s">
        <v>137</v>
      </c>
      <c r="C248" s="161"/>
      <c r="D248" s="69">
        <v>0</v>
      </c>
    </row>
    <row r="249" spans="2:4" ht="12" customHeight="1" x14ac:dyDescent="0.3">
      <c r="B249" s="160" t="s">
        <v>138</v>
      </c>
      <c r="C249" s="161"/>
      <c r="D249" s="69">
        <v>0</v>
      </c>
    </row>
    <row r="250" spans="2:4" ht="12" customHeight="1" x14ac:dyDescent="0.3">
      <c r="B250" s="160" t="s">
        <v>139</v>
      </c>
      <c r="C250" s="161"/>
      <c r="D250" s="69">
        <v>0</v>
      </c>
    </row>
    <row r="251" spans="2:4" ht="12" customHeight="1" thickBot="1" x14ac:dyDescent="0.35">
      <c r="B251" s="154" t="s">
        <v>140</v>
      </c>
      <c r="C251" s="155"/>
      <c r="D251" s="70">
        <v>0</v>
      </c>
    </row>
    <row r="252" spans="2:4" ht="12" customHeight="1" x14ac:dyDescent="0.3">
      <c r="B252" s="156"/>
      <c r="C252" s="157"/>
      <c r="D252" s="60"/>
    </row>
    <row r="253" spans="2:4" ht="12" customHeight="1" x14ac:dyDescent="0.3">
      <c r="B253" s="158" t="s">
        <v>141</v>
      </c>
      <c r="C253" s="159"/>
      <c r="D253" s="76">
        <f>SUM(D254:D256)</f>
        <v>0</v>
      </c>
    </row>
    <row r="254" spans="2:4" ht="12" customHeight="1" x14ac:dyDescent="0.3">
      <c r="B254" s="160" t="s">
        <v>142</v>
      </c>
      <c r="C254" s="161"/>
      <c r="D254" s="69">
        <v>0</v>
      </c>
    </row>
    <row r="255" spans="2:4" ht="12" customHeight="1" x14ac:dyDescent="0.3">
      <c r="B255" s="160" t="s">
        <v>143</v>
      </c>
      <c r="C255" s="161"/>
      <c r="D255" s="69">
        <v>0</v>
      </c>
    </row>
    <row r="256" spans="2:4" ht="12" customHeight="1" x14ac:dyDescent="0.3">
      <c r="B256" s="160" t="s">
        <v>144</v>
      </c>
      <c r="C256" s="161"/>
      <c r="D256" s="69">
        <v>0</v>
      </c>
    </row>
    <row r="257" spans="2:4" ht="12" customHeight="1" thickBot="1" x14ac:dyDescent="0.35">
      <c r="B257" s="61"/>
      <c r="C257" s="91"/>
      <c r="D257" s="62"/>
    </row>
    <row r="258" spans="2:4" ht="12" customHeight="1" thickBot="1" x14ac:dyDescent="0.35">
      <c r="B258" s="128" t="s">
        <v>145</v>
      </c>
      <c r="C258" s="129"/>
      <c r="D258" s="77">
        <f>D243+D245-D253</f>
        <v>210184266.99000001</v>
      </c>
    </row>
    <row r="259" spans="2:4" ht="12" customHeight="1" thickBot="1" x14ac:dyDescent="0.35">
      <c r="B259" s="63"/>
      <c r="C259" s="92"/>
      <c r="D259" s="79"/>
    </row>
    <row r="260" spans="2:4" ht="15" customHeight="1" x14ac:dyDescent="0.3">
      <c r="B260" s="140" t="s">
        <v>179</v>
      </c>
      <c r="C260" s="141"/>
      <c r="D260" s="142"/>
    </row>
    <row r="261" spans="2:4" ht="24" customHeight="1" x14ac:dyDescent="0.3">
      <c r="B261" s="143" t="s">
        <v>146</v>
      </c>
      <c r="C261" s="144"/>
      <c r="D261" s="145"/>
    </row>
    <row r="262" spans="2:4" x14ac:dyDescent="0.3">
      <c r="B262" s="146" t="s">
        <v>221</v>
      </c>
      <c r="C262" s="147"/>
      <c r="D262" s="148"/>
    </row>
    <row r="263" spans="2:4" ht="15.75" customHeight="1" thickBot="1" x14ac:dyDescent="0.35">
      <c r="B263" s="149" t="s">
        <v>132</v>
      </c>
      <c r="C263" s="150"/>
      <c r="D263" s="151"/>
    </row>
    <row r="264" spans="2:4" ht="30" customHeight="1" thickBot="1" x14ac:dyDescent="0.35">
      <c r="B264" s="152" t="s">
        <v>147</v>
      </c>
      <c r="C264" s="153"/>
      <c r="D264" s="71">
        <v>207831738.86000001</v>
      </c>
    </row>
    <row r="265" spans="2:4" ht="12" customHeight="1" x14ac:dyDescent="0.3">
      <c r="B265" s="136"/>
      <c r="C265" s="137"/>
      <c r="D265" s="59"/>
    </row>
    <row r="266" spans="2:4" ht="12" customHeight="1" x14ac:dyDescent="0.3">
      <c r="B266" s="130" t="s">
        <v>148</v>
      </c>
      <c r="C266" s="131"/>
      <c r="D266" s="69">
        <f>SUM(D267:D287)</f>
        <v>5671814.1999999993</v>
      </c>
    </row>
    <row r="267" spans="2:4" ht="12" customHeight="1" x14ac:dyDescent="0.3">
      <c r="B267" s="138" t="s">
        <v>149</v>
      </c>
      <c r="C267" s="139"/>
      <c r="D267" s="69">
        <v>1736.38</v>
      </c>
    </row>
    <row r="268" spans="2:4" ht="12" customHeight="1" x14ac:dyDescent="0.3">
      <c r="B268" s="124" t="s">
        <v>150</v>
      </c>
      <c r="C268" s="125"/>
      <c r="D268" s="69">
        <v>3911539.2</v>
      </c>
    </row>
    <row r="269" spans="2:4" ht="12" customHeight="1" x14ac:dyDescent="0.3">
      <c r="B269" s="124" t="s">
        <v>151</v>
      </c>
      <c r="C269" s="125"/>
      <c r="D269" s="69">
        <v>27207.8</v>
      </c>
    </row>
    <row r="270" spans="2:4" ht="12" customHeight="1" x14ac:dyDescent="0.3">
      <c r="B270" s="138" t="s">
        <v>152</v>
      </c>
      <c r="C270" s="139"/>
      <c r="D270" s="69">
        <v>21479.94</v>
      </c>
    </row>
    <row r="271" spans="2:4" ht="12" customHeight="1" x14ac:dyDescent="0.3">
      <c r="B271" s="124" t="s">
        <v>153</v>
      </c>
      <c r="C271" s="125"/>
      <c r="D271" s="69">
        <v>0</v>
      </c>
    </row>
    <row r="272" spans="2:4" ht="12" customHeight="1" x14ac:dyDescent="0.3">
      <c r="B272" s="124" t="s">
        <v>154</v>
      </c>
      <c r="C272" s="125"/>
      <c r="D272" s="69">
        <v>0</v>
      </c>
    </row>
    <row r="273" spans="2:4" ht="12" customHeight="1" x14ac:dyDescent="0.3">
      <c r="B273" s="124" t="s">
        <v>155</v>
      </c>
      <c r="C273" s="125"/>
      <c r="D273" s="69">
        <v>0</v>
      </c>
    </row>
    <row r="274" spans="2:4" ht="12" customHeight="1" x14ac:dyDescent="0.3">
      <c r="B274" s="124" t="s">
        <v>156</v>
      </c>
      <c r="C274" s="125"/>
      <c r="D274" s="69">
        <v>28763.59</v>
      </c>
    </row>
    <row r="275" spans="2:4" ht="12" customHeight="1" x14ac:dyDescent="0.3">
      <c r="B275" s="124" t="s">
        <v>157</v>
      </c>
      <c r="C275" s="125"/>
      <c r="D275" s="69">
        <v>0</v>
      </c>
    </row>
    <row r="276" spans="2:4" ht="12" customHeight="1" x14ac:dyDescent="0.3">
      <c r="B276" s="124" t="s">
        <v>158</v>
      </c>
      <c r="C276" s="125"/>
      <c r="D276" s="69">
        <v>0</v>
      </c>
    </row>
    <row r="277" spans="2:4" ht="12" customHeight="1" x14ac:dyDescent="0.3">
      <c r="B277" s="124" t="s">
        <v>159</v>
      </c>
      <c r="C277" s="125"/>
      <c r="D277" s="69">
        <v>1681087.29</v>
      </c>
    </row>
    <row r="278" spans="2:4" ht="12" customHeight="1" x14ac:dyDescent="0.3">
      <c r="B278" s="124" t="s">
        <v>160</v>
      </c>
      <c r="C278" s="125"/>
      <c r="D278" s="69">
        <v>0</v>
      </c>
    </row>
    <row r="279" spans="2:4" ht="12" customHeight="1" x14ac:dyDescent="0.3">
      <c r="B279" s="124" t="s">
        <v>161</v>
      </c>
      <c r="C279" s="125"/>
      <c r="D279" s="69">
        <v>0</v>
      </c>
    </row>
    <row r="280" spans="2:4" ht="12" customHeight="1" x14ac:dyDescent="0.3">
      <c r="B280" s="124" t="s">
        <v>162</v>
      </c>
      <c r="C280" s="125"/>
      <c r="D280" s="69">
        <v>0</v>
      </c>
    </row>
    <row r="281" spans="2:4" ht="12" customHeight="1" x14ac:dyDescent="0.3">
      <c r="B281" s="124" t="s">
        <v>163</v>
      </c>
      <c r="C281" s="125"/>
      <c r="D281" s="69">
        <v>0</v>
      </c>
    </row>
    <row r="282" spans="2:4" ht="12" customHeight="1" x14ac:dyDescent="0.3">
      <c r="B282" s="124" t="s">
        <v>164</v>
      </c>
      <c r="C282" s="125"/>
      <c r="D282" s="69">
        <v>0</v>
      </c>
    </row>
    <row r="283" spans="2:4" ht="12" customHeight="1" x14ac:dyDescent="0.3">
      <c r="B283" s="124" t="s">
        <v>165</v>
      </c>
      <c r="C283" s="125"/>
      <c r="D283" s="69">
        <v>0</v>
      </c>
    </row>
    <row r="284" spans="2:4" ht="12" customHeight="1" x14ac:dyDescent="0.3">
      <c r="B284" s="124" t="s">
        <v>166</v>
      </c>
      <c r="C284" s="125"/>
      <c r="D284" s="69">
        <v>0</v>
      </c>
    </row>
    <row r="285" spans="2:4" ht="12" customHeight="1" x14ac:dyDescent="0.3">
      <c r="B285" s="124" t="s">
        <v>167</v>
      </c>
      <c r="C285" s="125"/>
      <c r="D285" s="69">
        <v>0</v>
      </c>
    </row>
    <row r="286" spans="2:4" ht="12" customHeight="1" x14ac:dyDescent="0.3">
      <c r="B286" s="124" t="s">
        <v>168</v>
      </c>
      <c r="C286" s="125"/>
      <c r="D286" s="69">
        <v>0</v>
      </c>
    </row>
    <row r="287" spans="2:4" ht="12" customHeight="1" thickBot="1" x14ac:dyDescent="0.35">
      <c r="B287" s="132" t="s">
        <v>169</v>
      </c>
      <c r="C287" s="133"/>
      <c r="D287" s="70">
        <v>0</v>
      </c>
    </row>
    <row r="288" spans="2:4" ht="12" customHeight="1" x14ac:dyDescent="0.3">
      <c r="B288" s="134"/>
      <c r="C288" s="135"/>
      <c r="D288" s="60"/>
    </row>
    <row r="289" spans="2:5" ht="12" customHeight="1" x14ac:dyDescent="0.3">
      <c r="B289" s="130" t="s">
        <v>170</v>
      </c>
      <c r="C289" s="131"/>
      <c r="D289" s="69">
        <f>SUM(D290:D296)</f>
        <v>9999987.1099999994</v>
      </c>
    </row>
    <row r="290" spans="2:5" ht="12" customHeight="1" x14ac:dyDescent="0.3">
      <c r="B290" s="124" t="s">
        <v>171</v>
      </c>
      <c r="C290" s="125"/>
      <c r="D290" s="69">
        <v>6086711.5300000003</v>
      </c>
    </row>
    <row r="291" spans="2:5" ht="12" customHeight="1" x14ac:dyDescent="0.3">
      <c r="B291" s="124" t="s">
        <v>172</v>
      </c>
      <c r="C291" s="125"/>
      <c r="D291" s="69">
        <v>0</v>
      </c>
    </row>
    <row r="292" spans="2:5" ht="12" customHeight="1" x14ac:dyDescent="0.3">
      <c r="B292" s="124" t="s">
        <v>173</v>
      </c>
      <c r="C292" s="125"/>
      <c r="D292" s="69">
        <v>0</v>
      </c>
    </row>
    <row r="293" spans="2:5" ht="12" customHeight="1" x14ac:dyDescent="0.3">
      <c r="B293" s="124" t="s">
        <v>174</v>
      </c>
      <c r="C293" s="125"/>
      <c r="D293" s="69">
        <v>0</v>
      </c>
    </row>
    <row r="294" spans="2:5" ht="12" customHeight="1" x14ac:dyDescent="0.3">
      <c r="B294" s="124" t="s">
        <v>175</v>
      </c>
      <c r="C294" s="125"/>
      <c r="D294" s="69">
        <v>0</v>
      </c>
    </row>
    <row r="295" spans="2:5" ht="12" customHeight="1" x14ac:dyDescent="0.3">
      <c r="B295" s="124" t="s">
        <v>217</v>
      </c>
      <c r="C295" s="125"/>
      <c r="D295" s="69">
        <v>3913275.58</v>
      </c>
    </row>
    <row r="296" spans="2:5" ht="12" customHeight="1" x14ac:dyDescent="0.3">
      <c r="B296" s="124" t="s">
        <v>176</v>
      </c>
      <c r="C296" s="125"/>
      <c r="D296" s="69">
        <v>0</v>
      </c>
    </row>
    <row r="297" spans="2:5" ht="12" customHeight="1" thickBot="1" x14ac:dyDescent="0.35">
      <c r="B297" s="126"/>
      <c r="C297" s="127"/>
      <c r="D297" s="64"/>
    </row>
    <row r="298" spans="2:5" ht="12" customHeight="1" thickBot="1" x14ac:dyDescent="0.35">
      <c r="B298" s="128" t="s">
        <v>177</v>
      </c>
      <c r="C298" s="129"/>
      <c r="D298" s="78">
        <f>D264-D266+D289</f>
        <v>212159911.77000004</v>
      </c>
      <c r="E298" s="104"/>
    </row>
    <row r="299" spans="2:5" ht="12.6" thickBot="1" x14ac:dyDescent="0.35">
      <c r="B299" s="65"/>
      <c r="C299" s="93"/>
      <c r="D299" s="66"/>
    </row>
    <row r="300" spans="2:5" ht="14.4" x14ac:dyDescent="0.3">
      <c r="B300" s="83" t="s">
        <v>182</v>
      </c>
    </row>
    <row r="306" spans="2:4" ht="13.2" x14ac:dyDescent="0.3">
      <c r="B306" s="82"/>
      <c r="C306" s="94"/>
      <c r="D306" s="82"/>
    </row>
    <row r="307" spans="2:4" ht="13.2" x14ac:dyDescent="0.3">
      <c r="B307" s="82"/>
      <c r="C307" s="94"/>
      <c r="D307" s="82"/>
    </row>
    <row r="308" spans="2:4" ht="13.5" customHeight="1" x14ac:dyDescent="0.3">
      <c r="B308" s="97"/>
      <c r="C308" s="97"/>
      <c r="D308" s="97"/>
    </row>
  </sheetData>
  <sheetProtection formatColumns="0" formatRows="0"/>
  <mergeCells count="259">
    <mergeCell ref="B4:D4"/>
    <mergeCell ref="B5:D5"/>
    <mergeCell ref="B6:D6"/>
    <mergeCell ref="B7:D7"/>
    <mergeCell ref="B8:D8"/>
    <mergeCell ref="C9:D9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80:D80"/>
    <mergeCell ref="C81:D81"/>
    <mergeCell ref="C82:D82"/>
    <mergeCell ref="C83:D83"/>
    <mergeCell ref="C84:D84"/>
    <mergeCell ref="C46:D46"/>
    <mergeCell ref="C47:D47"/>
    <mergeCell ref="C48:D48"/>
    <mergeCell ref="C75:D75"/>
    <mergeCell ref="C76:D76"/>
    <mergeCell ref="C77:D77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74:D74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119:D119"/>
    <mergeCell ref="B120:D120"/>
    <mergeCell ref="C121:D121"/>
    <mergeCell ref="C122:D122"/>
    <mergeCell ref="C123:D123"/>
    <mergeCell ref="C124:D124"/>
    <mergeCell ref="C109:D109"/>
    <mergeCell ref="C110:D110"/>
    <mergeCell ref="C111:D111"/>
    <mergeCell ref="C112:D112"/>
    <mergeCell ref="C113:D113"/>
    <mergeCell ref="C114:D114"/>
    <mergeCell ref="C131:D131"/>
    <mergeCell ref="C132:D132"/>
    <mergeCell ref="C133:D133"/>
    <mergeCell ref="C134:D134"/>
    <mergeCell ref="C135:D135"/>
    <mergeCell ref="C125:D125"/>
    <mergeCell ref="C126:D126"/>
    <mergeCell ref="C127:D127"/>
    <mergeCell ref="C128:D128"/>
    <mergeCell ref="C129:D129"/>
    <mergeCell ref="C130:D130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55:D155"/>
    <mergeCell ref="C156:D156"/>
    <mergeCell ref="C157:D157"/>
    <mergeCell ref="C158:D158"/>
    <mergeCell ref="C159:D159"/>
    <mergeCell ref="C160:D160"/>
    <mergeCell ref="C149:D149"/>
    <mergeCell ref="C150:D150"/>
    <mergeCell ref="C151:D151"/>
    <mergeCell ref="C152:D152"/>
    <mergeCell ref="C153:D153"/>
    <mergeCell ref="C154:D154"/>
    <mergeCell ref="C167:D167"/>
    <mergeCell ref="C168:D168"/>
    <mergeCell ref="C169:D169"/>
    <mergeCell ref="C170:D170"/>
    <mergeCell ref="C171:D171"/>
    <mergeCell ref="C172:D172"/>
    <mergeCell ref="C161:D161"/>
    <mergeCell ref="C162:D162"/>
    <mergeCell ref="C163:D163"/>
    <mergeCell ref="C164:D164"/>
    <mergeCell ref="C165:D165"/>
    <mergeCell ref="C166:D166"/>
    <mergeCell ref="C179:D179"/>
    <mergeCell ref="C180:D180"/>
    <mergeCell ref="C181:D181"/>
    <mergeCell ref="C182:D182"/>
    <mergeCell ref="C183:D183"/>
    <mergeCell ref="C184:D184"/>
    <mergeCell ref="C173:D173"/>
    <mergeCell ref="C174:D174"/>
    <mergeCell ref="C175:D175"/>
    <mergeCell ref="C176:D176"/>
    <mergeCell ref="C177:D177"/>
    <mergeCell ref="C178:D178"/>
    <mergeCell ref="C191:D191"/>
    <mergeCell ref="C192:D192"/>
    <mergeCell ref="C193:D193"/>
    <mergeCell ref="C194:D194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203:D203"/>
    <mergeCell ref="C204:D204"/>
    <mergeCell ref="C205:D205"/>
    <mergeCell ref="C206:D206"/>
    <mergeCell ref="C207:D207"/>
    <mergeCell ref="B208:D208"/>
    <mergeCell ref="C197:D197"/>
    <mergeCell ref="C198:D198"/>
    <mergeCell ref="C199:D199"/>
    <mergeCell ref="B200:D200"/>
    <mergeCell ref="C201:D201"/>
    <mergeCell ref="C202:D202"/>
    <mergeCell ref="C223:D223"/>
    <mergeCell ref="C224:D224"/>
    <mergeCell ref="C225:D225"/>
    <mergeCell ref="C226:D226"/>
    <mergeCell ref="B236:D236"/>
    <mergeCell ref="B238:D238"/>
    <mergeCell ref="B209:D209"/>
    <mergeCell ref="C218:D218"/>
    <mergeCell ref="C219:D219"/>
    <mergeCell ref="C220:D220"/>
    <mergeCell ref="C221:D221"/>
    <mergeCell ref="C222:D222"/>
    <mergeCell ref="B245:C245"/>
    <mergeCell ref="B246:C246"/>
    <mergeCell ref="B247:C247"/>
    <mergeCell ref="B248:C248"/>
    <mergeCell ref="B249:C249"/>
    <mergeCell ref="B250:C250"/>
    <mergeCell ref="B239:D239"/>
    <mergeCell ref="B240:D240"/>
    <mergeCell ref="B241:D241"/>
    <mergeCell ref="B242:D242"/>
    <mergeCell ref="B243:C243"/>
    <mergeCell ref="B244:C244"/>
    <mergeCell ref="B258:C258"/>
    <mergeCell ref="B260:D260"/>
    <mergeCell ref="B261:D261"/>
    <mergeCell ref="B262:D262"/>
    <mergeCell ref="B263:D263"/>
    <mergeCell ref="B264:C264"/>
    <mergeCell ref="B251:C251"/>
    <mergeCell ref="B252:C252"/>
    <mergeCell ref="B253:C253"/>
    <mergeCell ref="B254:C254"/>
    <mergeCell ref="B255:C255"/>
    <mergeCell ref="B256:C256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B269:C269"/>
    <mergeCell ref="B270:C270"/>
    <mergeCell ref="C79:D79"/>
    <mergeCell ref="C78:D78"/>
    <mergeCell ref="C73:D73"/>
    <mergeCell ref="B2:D2"/>
    <mergeCell ref="B295:C295"/>
    <mergeCell ref="B296:C296"/>
    <mergeCell ref="B297:C297"/>
    <mergeCell ref="B298:C298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</mergeCells>
  <printOptions horizontalCentered="1"/>
  <pageMargins left="0.31496062992125984" right="0.31496062992125984" top="0.35433070866141736" bottom="0.35433070866141736" header="0.31496062992125984" footer="0.31496062992125984"/>
  <pageSetup scale="60" fitToHeight="0" orientation="portrait" r:id="rId1"/>
  <headerFooter>
    <oddFooter>&amp;R&amp;P/&amp;N</oddFooter>
  </headerFooter>
  <rowBreaks count="4" manualBreakCount="4">
    <brk id="59" min="1" max="3" man="1"/>
    <brk id="109" min="1" max="3" man="1"/>
    <brk id="190" min="1" max="3" man="1"/>
    <brk id="259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NEF_ND</vt:lpstr>
      <vt:lpstr>NEF_ND!Área_de_impresión</vt:lpstr>
      <vt:lpstr>NEF_ND!Títulos_a_imprimir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2025-01-28T20:10:37Z</cp:lastPrinted>
  <dcterms:created xsi:type="dcterms:W3CDTF">2020-01-21T18:36:28Z</dcterms:created>
  <dcterms:modified xsi:type="dcterms:W3CDTF">2025-01-28T20:10:52Z</dcterms:modified>
</cp:coreProperties>
</file>